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" i="1" l="1"/>
  <c r="J2" i="1"/>
  <c r="K2" i="1"/>
  <c r="L2" i="1"/>
  <c r="M2" i="1"/>
  <c r="N2" i="1"/>
  <c r="F3" i="1"/>
  <c r="J3" i="1"/>
  <c r="K3" i="1"/>
  <c r="L3" i="1"/>
  <c r="M3" i="1"/>
  <c r="N3" i="1"/>
  <c r="F4" i="1"/>
  <c r="J4" i="1"/>
  <c r="K4" i="1"/>
  <c r="L4" i="1"/>
  <c r="M4" i="1"/>
  <c r="N4" i="1"/>
  <c r="F5" i="1"/>
  <c r="J5" i="1"/>
  <c r="K5" i="1"/>
  <c r="L5" i="1"/>
  <c r="M5" i="1"/>
  <c r="N5" i="1"/>
  <c r="F6" i="1"/>
  <c r="J6" i="1"/>
  <c r="K6" i="1"/>
  <c r="L6" i="1"/>
  <c r="M6" i="1"/>
  <c r="N6" i="1"/>
  <c r="F7" i="1"/>
  <c r="J7" i="1"/>
  <c r="K7" i="1"/>
  <c r="L7" i="1"/>
  <c r="M7" i="1"/>
  <c r="N7" i="1"/>
  <c r="F8" i="1"/>
  <c r="J8" i="1"/>
  <c r="K8" i="1"/>
  <c r="L8" i="1"/>
  <c r="M8" i="1"/>
  <c r="N8" i="1"/>
  <c r="F9" i="1"/>
  <c r="J9" i="1"/>
  <c r="K9" i="1"/>
  <c r="L9" i="1"/>
  <c r="M9" i="1"/>
  <c r="N9" i="1"/>
  <c r="F10" i="1"/>
  <c r="J10" i="1"/>
  <c r="K10" i="1"/>
  <c r="L10" i="1"/>
  <c r="M10" i="1"/>
  <c r="N10" i="1"/>
  <c r="F11" i="1"/>
  <c r="J11" i="1"/>
  <c r="K11" i="1"/>
  <c r="L11" i="1"/>
  <c r="M11" i="1"/>
  <c r="N11" i="1"/>
  <c r="F12" i="1"/>
  <c r="J12" i="1"/>
  <c r="K12" i="1"/>
  <c r="L12" i="1"/>
  <c r="M12" i="1"/>
  <c r="N12" i="1"/>
  <c r="J13" i="1"/>
  <c r="K13" i="1"/>
  <c r="L13" i="1"/>
  <c r="M13" i="1"/>
  <c r="N13" i="1"/>
  <c r="F14" i="1"/>
  <c r="J14" i="1"/>
  <c r="K14" i="1"/>
  <c r="L14" i="1"/>
  <c r="M14" i="1"/>
  <c r="N14" i="1"/>
  <c r="F15" i="1"/>
  <c r="J15" i="1"/>
  <c r="K15" i="1"/>
  <c r="L15" i="1"/>
  <c r="M15" i="1"/>
  <c r="N15" i="1"/>
  <c r="F16" i="1"/>
  <c r="J16" i="1"/>
  <c r="K16" i="1"/>
  <c r="L16" i="1"/>
  <c r="M16" i="1"/>
  <c r="N16" i="1"/>
  <c r="J17" i="1"/>
  <c r="K17" i="1"/>
  <c r="L17" i="1"/>
  <c r="M17" i="1"/>
  <c r="N17" i="1"/>
  <c r="F18" i="1"/>
  <c r="J18" i="1"/>
  <c r="K18" i="1"/>
  <c r="L18" i="1"/>
  <c r="M18" i="1"/>
  <c r="N18" i="1"/>
  <c r="F19" i="1"/>
  <c r="J19" i="1"/>
  <c r="K19" i="1"/>
  <c r="L19" i="1"/>
  <c r="M19" i="1"/>
  <c r="N19" i="1"/>
  <c r="F20" i="1"/>
  <c r="J20" i="1"/>
  <c r="K20" i="1"/>
  <c r="L20" i="1"/>
  <c r="M20" i="1"/>
  <c r="N20" i="1"/>
  <c r="F21" i="1"/>
  <c r="J21" i="1"/>
  <c r="K21" i="1"/>
  <c r="L21" i="1"/>
  <c r="M21" i="1"/>
  <c r="N21" i="1"/>
  <c r="F22" i="1"/>
  <c r="J22" i="1"/>
  <c r="K22" i="1"/>
  <c r="L22" i="1"/>
  <c r="M22" i="1"/>
  <c r="N22" i="1"/>
  <c r="F23" i="1"/>
  <c r="J23" i="1"/>
  <c r="K23" i="1"/>
  <c r="L23" i="1"/>
  <c r="M23" i="1"/>
  <c r="N23" i="1"/>
  <c r="F24" i="1"/>
  <c r="J24" i="1"/>
  <c r="K24" i="1"/>
  <c r="L24" i="1"/>
  <c r="M24" i="1"/>
  <c r="N24" i="1"/>
  <c r="F25" i="1"/>
  <c r="J25" i="1"/>
  <c r="K25" i="1"/>
  <c r="L25" i="1"/>
  <c r="M25" i="1"/>
  <c r="N25" i="1"/>
  <c r="F26" i="1"/>
  <c r="J26" i="1"/>
  <c r="K26" i="1"/>
  <c r="L26" i="1"/>
  <c r="M26" i="1"/>
  <c r="N26" i="1"/>
  <c r="F27" i="1"/>
  <c r="J27" i="1"/>
  <c r="K27" i="1"/>
  <c r="L27" i="1"/>
  <c r="M27" i="1"/>
  <c r="N27" i="1"/>
  <c r="F28" i="1"/>
  <c r="J28" i="1"/>
  <c r="K28" i="1"/>
  <c r="L28" i="1"/>
  <c r="M28" i="1"/>
  <c r="N28" i="1"/>
  <c r="F29" i="1"/>
  <c r="J29" i="1"/>
  <c r="K29" i="1"/>
  <c r="L29" i="1"/>
  <c r="M29" i="1"/>
  <c r="N29" i="1"/>
  <c r="F30" i="1"/>
  <c r="J30" i="1"/>
  <c r="K30" i="1"/>
  <c r="L30" i="1"/>
  <c r="M30" i="1"/>
  <c r="N30" i="1"/>
  <c r="F31" i="1"/>
  <c r="J31" i="1"/>
  <c r="K31" i="1"/>
  <c r="L31" i="1"/>
  <c r="M31" i="1"/>
  <c r="N31" i="1"/>
  <c r="F32" i="1"/>
  <c r="J32" i="1"/>
  <c r="K32" i="1"/>
  <c r="L32" i="1"/>
  <c r="M32" i="1"/>
  <c r="N32" i="1"/>
  <c r="F33" i="1"/>
  <c r="J33" i="1"/>
  <c r="K33" i="1"/>
  <c r="L33" i="1"/>
  <c r="M33" i="1"/>
  <c r="N33" i="1"/>
  <c r="F34" i="1"/>
  <c r="J34" i="1"/>
  <c r="K34" i="1"/>
  <c r="L34" i="1"/>
  <c r="M34" i="1"/>
  <c r="N34" i="1"/>
  <c r="F35" i="1"/>
  <c r="J35" i="1"/>
  <c r="K35" i="1"/>
  <c r="L35" i="1"/>
  <c r="M35" i="1"/>
  <c r="N35" i="1"/>
  <c r="F36" i="1"/>
  <c r="J36" i="1"/>
  <c r="K36" i="1"/>
  <c r="L36" i="1"/>
  <c r="M36" i="1"/>
  <c r="N36" i="1"/>
  <c r="J37" i="1"/>
  <c r="K37" i="1"/>
  <c r="L37" i="1"/>
  <c r="M37" i="1"/>
  <c r="N37" i="1"/>
  <c r="F38" i="1"/>
  <c r="J38" i="1"/>
  <c r="K38" i="1"/>
  <c r="L38" i="1"/>
  <c r="M38" i="1"/>
  <c r="N38" i="1"/>
  <c r="F39" i="1"/>
  <c r="J39" i="1"/>
  <c r="K39" i="1"/>
  <c r="L39" i="1"/>
  <c r="M39" i="1"/>
  <c r="N39" i="1"/>
  <c r="F40" i="1"/>
  <c r="J40" i="1"/>
  <c r="K40" i="1"/>
  <c r="L40" i="1"/>
  <c r="M40" i="1"/>
  <c r="N40" i="1"/>
  <c r="F41" i="1"/>
  <c r="J41" i="1"/>
  <c r="K41" i="1"/>
  <c r="L41" i="1"/>
  <c r="M41" i="1"/>
  <c r="N41" i="1"/>
  <c r="F42" i="1"/>
  <c r="J42" i="1"/>
  <c r="K42" i="1"/>
  <c r="L42" i="1"/>
  <c r="M42" i="1"/>
  <c r="N42" i="1"/>
  <c r="F43" i="1"/>
  <c r="J43" i="1"/>
  <c r="K43" i="1"/>
  <c r="L43" i="1"/>
  <c r="M43" i="1"/>
  <c r="N43" i="1"/>
  <c r="F44" i="1"/>
  <c r="J44" i="1"/>
  <c r="K44" i="1"/>
  <c r="L44" i="1"/>
  <c r="M44" i="1"/>
  <c r="N44" i="1"/>
  <c r="F45" i="1"/>
  <c r="J45" i="1"/>
  <c r="K45" i="1"/>
  <c r="L45" i="1"/>
  <c r="M45" i="1"/>
  <c r="N45" i="1"/>
  <c r="F46" i="1"/>
  <c r="J46" i="1"/>
  <c r="K46" i="1"/>
  <c r="L46" i="1"/>
  <c r="M46" i="1"/>
  <c r="N46" i="1"/>
  <c r="F47" i="1"/>
  <c r="J47" i="1"/>
  <c r="K47" i="1"/>
  <c r="L47" i="1"/>
  <c r="M47" i="1"/>
  <c r="N47" i="1"/>
  <c r="F48" i="1"/>
  <c r="J48" i="1"/>
  <c r="K48" i="1"/>
  <c r="L48" i="1"/>
  <c r="M48" i="1"/>
  <c r="N48" i="1"/>
  <c r="F49" i="1"/>
  <c r="J49" i="1"/>
  <c r="K49" i="1"/>
  <c r="L49" i="1"/>
  <c r="M49" i="1"/>
  <c r="N49" i="1"/>
  <c r="F50" i="1"/>
  <c r="J50" i="1"/>
  <c r="K50" i="1"/>
  <c r="L50" i="1"/>
  <c r="M50" i="1"/>
  <c r="N50" i="1"/>
  <c r="F51" i="1"/>
  <c r="J51" i="1"/>
  <c r="K51" i="1"/>
  <c r="L51" i="1"/>
  <c r="M51" i="1"/>
  <c r="N51" i="1"/>
  <c r="F52" i="1"/>
  <c r="J52" i="1"/>
  <c r="K52" i="1"/>
  <c r="L52" i="1"/>
  <c r="M52" i="1"/>
  <c r="N52" i="1"/>
  <c r="F53" i="1"/>
  <c r="J53" i="1"/>
  <c r="K53" i="1"/>
  <c r="L53" i="1"/>
  <c r="M53" i="1"/>
  <c r="N53" i="1"/>
  <c r="F54" i="1"/>
  <c r="J54" i="1"/>
  <c r="K54" i="1"/>
  <c r="L54" i="1"/>
  <c r="M54" i="1"/>
  <c r="N54" i="1"/>
  <c r="F55" i="1"/>
  <c r="J55" i="1"/>
  <c r="K55" i="1"/>
  <c r="L55" i="1"/>
  <c r="M55" i="1"/>
  <c r="N55" i="1"/>
  <c r="F56" i="1"/>
  <c r="J56" i="1"/>
  <c r="K56" i="1"/>
  <c r="L56" i="1"/>
  <c r="M56" i="1"/>
  <c r="N56" i="1"/>
  <c r="F57" i="1"/>
  <c r="J57" i="1"/>
  <c r="K57" i="1"/>
  <c r="L57" i="1"/>
  <c r="M57" i="1"/>
  <c r="N57" i="1"/>
  <c r="F58" i="1"/>
  <c r="J58" i="1"/>
  <c r="K58" i="1"/>
  <c r="L58" i="1"/>
  <c r="M58" i="1"/>
  <c r="N58" i="1"/>
  <c r="F59" i="1"/>
  <c r="J59" i="1"/>
  <c r="K59" i="1"/>
  <c r="L59" i="1"/>
  <c r="M59" i="1"/>
  <c r="N59" i="1"/>
  <c r="F60" i="1"/>
  <c r="J60" i="1"/>
  <c r="K60" i="1"/>
  <c r="L60" i="1"/>
  <c r="M60" i="1"/>
  <c r="N60" i="1"/>
  <c r="F61" i="1"/>
  <c r="J61" i="1"/>
  <c r="K61" i="1"/>
  <c r="L61" i="1"/>
  <c r="M61" i="1"/>
  <c r="N61" i="1"/>
  <c r="F62" i="1"/>
  <c r="K62" i="1"/>
  <c r="L62" i="1"/>
  <c r="M62" i="1"/>
  <c r="N62" i="1"/>
  <c r="F63" i="1"/>
  <c r="K63" i="1"/>
  <c r="L63" i="1"/>
  <c r="M63" i="1"/>
  <c r="N63" i="1"/>
  <c r="F64" i="1"/>
  <c r="K64" i="1"/>
  <c r="L64" i="1"/>
  <c r="M64" i="1"/>
  <c r="N64" i="1"/>
  <c r="F65" i="1"/>
  <c r="K65" i="1"/>
  <c r="L65" i="1"/>
  <c r="M65" i="1"/>
  <c r="N65" i="1"/>
  <c r="F66" i="1"/>
  <c r="K66" i="1"/>
  <c r="L66" i="1"/>
  <c r="M66" i="1"/>
  <c r="N66" i="1"/>
  <c r="F67" i="1"/>
  <c r="K67" i="1"/>
  <c r="L67" i="1"/>
  <c r="M67" i="1"/>
  <c r="N67" i="1"/>
  <c r="F68" i="1"/>
  <c r="K68" i="1"/>
  <c r="L68" i="1"/>
  <c r="M68" i="1"/>
  <c r="N68" i="1"/>
  <c r="F69" i="1"/>
  <c r="K69" i="1"/>
  <c r="L69" i="1"/>
  <c r="M69" i="1"/>
  <c r="N69" i="1"/>
  <c r="F70" i="1"/>
  <c r="K70" i="1"/>
  <c r="L70" i="1"/>
  <c r="M70" i="1"/>
  <c r="N70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J66" i="1" l="1"/>
  <c r="J64" i="1"/>
  <c r="J69" i="1"/>
  <c r="J65" i="1"/>
  <c r="J62" i="1"/>
  <c r="J67" i="1"/>
  <c r="J63" i="1"/>
  <c r="J70" i="1"/>
  <c r="J68" i="1"/>
</calcChain>
</file>

<file path=xl/comments1.xml><?xml version="1.0" encoding="utf-8"?>
<comments xmlns="http://schemas.openxmlformats.org/spreadsheetml/2006/main">
  <authors>
    <author>Kim Hellums</author>
  </authors>
  <commentList>
    <comment ref="S16" authorId="0">
      <text>
        <r>
          <rPr>
            <b/>
            <sz val="9"/>
            <color indexed="81"/>
            <rFont val="Tahoma"/>
            <charset val="1"/>
          </rPr>
          <t>Kim Hellums: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<sst xmlns="http://schemas.openxmlformats.org/spreadsheetml/2006/main" count="242" uniqueCount="117">
  <si>
    <t>A-Mischief</t>
  </si>
  <si>
    <t>Roscoe</t>
  </si>
  <si>
    <t>L-Crystal</t>
  </si>
  <si>
    <t>Merlin</t>
  </si>
  <si>
    <t>B-Kelsey</t>
  </si>
  <si>
    <t>Boulder</t>
  </si>
  <si>
    <t>B-Coral Yearling</t>
  </si>
  <si>
    <t>A-Avalon</t>
  </si>
  <si>
    <t>Charlie</t>
  </si>
  <si>
    <t>RG-Bubbles</t>
  </si>
  <si>
    <t>B-Izzibelle</t>
  </si>
  <si>
    <t>Ni-Rose</t>
  </si>
  <si>
    <t>Mapuse</t>
  </si>
  <si>
    <t>Ni-Amaretto</t>
  </si>
  <si>
    <t>Ni-LuLu</t>
  </si>
  <si>
    <t>A-Cher</t>
  </si>
  <si>
    <t>Altantis</t>
  </si>
  <si>
    <t>Hersey</t>
  </si>
  <si>
    <t>Ni-Mali</t>
  </si>
  <si>
    <t>`</t>
  </si>
  <si>
    <t>R-Blondie</t>
  </si>
  <si>
    <t>Atlantis</t>
  </si>
  <si>
    <t>Nu-Lyricks</t>
  </si>
  <si>
    <t>Eclipse</t>
  </si>
  <si>
    <t>L-Bonnie</t>
  </si>
  <si>
    <t>L-Quest</t>
  </si>
  <si>
    <t>L-Jenna</t>
  </si>
  <si>
    <t>Nu-Passion</t>
  </si>
  <si>
    <t>Nu-Kit</t>
  </si>
  <si>
    <t>A-morgan</t>
  </si>
  <si>
    <t>Nu-Rosie</t>
  </si>
  <si>
    <t>A-Mary</t>
  </si>
  <si>
    <t>A-Maybelle</t>
  </si>
  <si>
    <t>B-Silver Doll</t>
  </si>
  <si>
    <t>Scrambled</t>
  </si>
  <si>
    <t>B-Coral</t>
  </si>
  <si>
    <t>B-Silver City</t>
  </si>
  <si>
    <t>B-Jingles</t>
  </si>
  <si>
    <t>B-Jingles D</t>
  </si>
  <si>
    <t>A-Belissa</t>
  </si>
  <si>
    <t>A-Pretty</t>
  </si>
  <si>
    <t>A-Dani</t>
  </si>
  <si>
    <t>A-Herminie</t>
  </si>
  <si>
    <t>B-Vogue</t>
  </si>
  <si>
    <t>UpTown</t>
  </si>
  <si>
    <t>L-Willow</t>
  </si>
  <si>
    <t>A-Aribella</t>
  </si>
  <si>
    <t>A-Magik</t>
  </si>
  <si>
    <t>A-Brooklynn</t>
  </si>
  <si>
    <t>A-Cali</t>
  </si>
  <si>
    <t>A-Mini</t>
  </si>
  <si>
    <t>RG-Shiloh</t>
  </si>
  <si>
    <t>L-Madori</t>
  </si>
  <si>
    <t>A-Thyme</t>
  </si>
  <si>
    <t>Ni-Beverly</t>
  </si>
  <si>
    <t>Ni-Alice</t>
  </si>
  <si>
    <t>A-Rosetta</t>
  </si>
  <si>
    <t>A-Amelia</t>
  </si>
  <si>
    <t>Nu-Cotton</t>
  </si>
  <si>
    <t>Nubian Spots</t>
  </si>
  <si>
    <t>L-Horned doe</t>
  </si>
  <si>
    <t>A-Anna Lis</t>
  </si>
  <si>
    <t>White L</t>
  </si>
  <si>
    <t>L-Annie</t>
  </si>
  <si>
    <t>A-Kitty</t>
  </si>
  <si>
    <t>R-Calla</t>
  </si>
  <si>
    <t>RG-Sloane</t>
  </si>
  <si>
    <t>Ni-Caramel</t>
  </si>
  <si>
    <t>John</t>
  </si>
  <si>
    <t>Ni-Butter Scotch</t>
  </si>
  <si>
    <t>A-Stitch</t>
  </si>
  <si>
    <t>Nu-Bree</t>
  </si>
  <si>
    <t>L- Lena</t>
  </si>
  <si>
    <t>L-Verse</t>
  </si>
  <si>
    <t>A-Dianna</t>
  </si>
  <si>
    <t>Nu-Lark</t>
  </si>
  <si>
    <t>R-Allure</t>
  </si>
  <si>
    <t>L-Ice</t>
  </si>
  <si>
    <t>Ni-Hal</t>
  </si>
  <si>
    <t>A=Alpine</t>
  </si>
  <si>
    <t>L=LaMancha</t>
  </si>
  <si>
    <t>B=Boer</t>
  </si>
  <si>
    <t>B-Sophie</t>
  </si>
  <si>
    <t>Doe</t>
  </si>
  <si>
    <t>Due Date</t>
  </si>
  <si>
    <t>Buck bred to</t>
  </si>
  <si>
    <t>RG=recorded grade</t>
  </si>
  <si>
    <t>Ni=Nigerian</t>
  </si>
  <si>
    <t>Nu=Nubian</t>
  </si>
  <si>
    <t>Kid Prices</t>
  </si>
  <si>
    <t>Reserved</t>
  </si>
  <si>
    <t>$175.00 W</t>
  </si>
  <si>
    <t>450 D/B</t>
  </si>
  <si>
    <t>d/b= doe or buck</t>
  </si>
  <si>
    <t>w=wether</t>
  </si>
  <si>
    <t>450 DOE</t>
  </si>
  <si>
    <t>COLORED ANIMALS</t>
  </si>
  <si>
    <t>PRICES START AT</t>
  </si>
  <si>
    <t>DENOTE PACK WETHERS</t>
  </si>
  <si>
    <t>250 AND MAY INCREASE</t>
  </si>
  <si>
    <t>RETAINED</t>
  </si>
  <si>
    <t>1ST WETHER</t>
  </si>
  <si>
    <t>$300.00 D/B</t>
  </si>
  <si>
    <t>1ST DOE</t>
  </si>
  <si>
    <t>$450.00 D/B</t>
  </si>
  <si>
    <t>L-Tina Tuna-POLLED</t>
  </si>
  <si>
    <t>1ST POLLED DOE</t>
  </si>
  <si>
    <t>$450.00 DOE</t>
  </si>
  <si>
    <t>RG-blue roan</t>
  </si>
  <si>
    <t>$1000 D/B</t>
  </si>
  <si>
    <t>Boer doelings and bucklings</t>
  </si>
  <si>
    <t>PRIVATE TREATY</t>
  </si>
  <si>
    <t>ALL DAIRY BUCKLINGS</t>
  </si>
  <si>
    <t>STARTING AT $250.00</t>
  </si>
  <si>
    <t>ALL DOES</t>
  </si>
  <si>
    <t>ECLIPSE IS POLLED</t>
  </si>
  <si>
    <t>50% POLLED PRODUCER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</si>
</sst>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mmm\ d"/>
    <numFmt numFmtId="165" formatCode="[$-409]mmm\-yy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9" tint="-0.249977111117893"/>
      <name val="Arial"/>
      <family val="2"/>
    </font>
    <font>
      <sz val="10"/>
      <color rgb="FF00800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rgb="FF669900"/>
      <name val="Arial"/>
      <family val="2"/>
    </font>
    <font>
      <b/>
      <sz val="10"/>
      <color rgb="FF0070C0"/>
      <name val="Arial"/>
      <family val="2"/>
    </font>
    <font>
      <sz val="10"/>
      <color rgb="FF7030A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64" fontId="1" fillId="2" borderId="1" xfId="0" applyNumberFormat="1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vertical="top"/>
    </xf>
    <xf numFmtId="164" fontId="4" fillId="2" borderId="1" xfId="0" applyNumberFormat="1" applyFont="1" applyFill="1" applyBorder="1" applyAlignment="1" applyProtection="1">
      <alignment horizontal="center" vertical="top"/>
    </xf>
    <xf numFmtId="164" fontId="5" fillId="2" borderId="1" xfId="0" applyNumberFormat="1" applyFont="1" applyFill="1" applyBorder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vertical="top"/>
    </xf>
    <xf numFmtId="164" fontId="0" fillId="2" borderId="1" xfId="0" applyNumberFormat="1" applyFill="1" applyBorder="1" applyAlignment="1" applyProtection="1">
      <alignment horizontal="center" vertical="top"/>
    </xf>
    <xf numFmtId="164" fontId="6" fillId="2" borderId="1" xfId="0" applyNumberFormat="1" applyFont="1" applyFill="1" applyBorder="1" applyAlignment="1" applyProtection="1">
      <alignment horizontal="center" vertical="top"/>
    </xf>
    <xf numFmtId="164" fontId="7" fillId="2" borderId="1" xfId="0" applyNumberFormat="1" applyFont="1" applyFill="1" applyBorder="1" applyAlignment="1" applyProtection="1">
      <alignment horizontal="center" vertical="top"/>
    </xf>
    <xf numFmtId="164" fontId="3" fillId="2" borderId="1" xfId="0" applyNumberFormat="1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 vertical="top"/>
    </xf>
    <xf numFmtId="164" fontId="4" fillId="2" borderId="2" xfId="0" applyNumberFormat="1" applyFont="1" applyFill="1" applyBorder="1" applyAlignment="1" applyProtection="1">
      <alignment horizontal="center" vertical="top"/>
    </xf>
    <xf numFmtId="164" fontId="1" fillId="2" borderId="2" xfId="0" applyNumberFormat="1" applyFont="1" applyFill="1" applyBorder="1" applyAlignment="1" applyProtection="1">
      <alignment horizontal="center" vertical="top"/>
    </xf>
    <xf numFmtId="16" fontId="6" fillId="2" borderId="1" xfId="0" applyNumberFormat="1" applyFont="1" applyFill="1" applyBorder="1" applyAlignment="1" applyProtection="1">
      <alignment horizontal="center" vertical="top"/>
    </xf>
    <xf numFmtId="0" fontId="1" fillId="3" borderId="3" xfId="0" applyFont="1" applyFill="1" applyBorder="1" applyAlignment="1" applyProtection="1">
      <alignment vertical="top"/>
    </xf>
    <xf numFmtId="164" fontId="4" fillId="2" borderId="3" xfId="0" applyNumberFormat="1" applyFont="1" applyFill="1" applyBorder="1" applyAlignment="1" applyProtection="1">
      <alignment horizontal="center" vertical="top"/>
    </xf>
    <xf numFmtId="16" fontId="1" fillId="2" borderId="3" xfId="0" applyNumberFormat="1" applyFont="1" applyFill="1" applyBorder="1" applyAlignment="1" applyProtection="1">
      <alignment horizontal="center" vertical="top"/>
    </xf>
    <xf numFmtId="0" fontId="1" fillId="2" borderId="3" xfId="0" applyFont="1" applyFill="1" applyBorder="1" applyAlignment="1" applyProtection="1">
      <alignment horizontal="center" vertical="top"/>
    </xf>
    <xf numFmtId="164" fontId="1" fillId="2" borderId="3" xfId="0" applyNumberFormat="1" applyFont="1" applyFill="1" applyBorder="1" applyAlignment="1" applyProtection="1">
      <alignment horizontal="center" vertical="top"/>
    </xf>
    <xf numFmtId="164" fontId="8" fillId="2" borderId="3" xfId="0" applyNumberFormat="1" applyFont="1" applyFill="1" applyBorder="1" applyAlignment="1" applyProtection="1">
      <alignment horizontal="center" vertical="top"/>
    </xf>
    <xf numFmtId="0" fontId="4" fillId="2" borderId="3" xfId="0" applyFont="1" applyFill="1" applyBorder="1" applyAlignment="1" applyProtection="1">
      <alignment vertical="top"/>
    </xf>
    <xf numFmtId="14" fontId="4" fillId="2" borderId="3" xfId="0" applyNumberFormat="1" applyFont="1" applyFill="1" applyBorder="1" applyAlignment="1" applyProtection="1">
      <alignment horizontal="center" vertical="top"/>
    </xf>
    <xf numFmtId="0" fontId="4" fillId="2" borderId="3" xfId="0" applyFont="1" applyFill="1" applyBorder="1" applyAlignment="1" applyProtection="1">
      <alignment horizontal="center" vertical="top"/>
    </xf>
    <xf numFmtId="0" fontId="1" fillId="2" borderId="3" xfId="0" applyFont="1" applyFill="1" applyBorder="1" applyAlignment="1" applyProtection="1">
      <alignment vertical="top"/>
    </xf>
    <xf numFmtId="164" fontId="0" fillId="2" borderId="3" xfId="0" applyNumberFormat="1" applyFill="1" applyBorder="1" applyAlignment="1" applyProtection="1">
      <alignment horizontal="center" vertical="top"/>
    </xf>
    <xf numFmtId="164" fontId="6" fillId="2" borderId="3" xfId="0" applyNumberFormat="1" applyFont="1" applyFill="1" applyBorder="1" applyAlignment="1" applyProtection="1">
      <alignment horizontal="center" vertical="top"/>
    </xf>
    <xf numFmtId="164" fontId="5" fillId="2" borderId="3" xfId="0" applyNumberFormat="1" applyFont="1" applyFill="1" applyBorder="1" applyAlignment="1" applyProtection="1">
      <alignment horizontal="center" vertical="top"/>
    </xf>
    <xf numFmtId="0" fontId="4" fillId="3" borderId="3" xfId="0" applyFont="1" applyFill="1" applyBorder="1" applyAlignment="1" applyProtection="1">
      <alignment vertical="top"/>
    </xf>
    <xf numFmtId="14" fontId="0" fillId="2" borderId="3" xfId="0" applyNumberFormat="1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164" fontId="2" fillId="2" borderId="3" xfId="0" applyNumberFormat="1" applyFont="1" applyFill="1" applyBorder="1" applyAlignment="1" applyProtection="1">
      <alignment horizontal="center" vertical="top"/>
    </xf>
    <xf numFmtId="14" fontId="1" fillId="2" borderId="3" xfId="0" applyNumberFormat="1" applyFont="1" applyFill="1" applyBorder="1" applyAlignment="1" applyProtection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</xf>
    <xf numFmtId="0" fontId="0" fillId="2" borderId="1" xfId="0" applyFill="1" applyBorder="1" applyAlignment="1" applyProtection="1">
      <alignment horizontal="center" vertical="top"/>
    </xf>
    <xf numFmtId="0" fontId="1" fillId="2" borderId="2" xfId="0" applyFont="1" applyFill="1" applyBorder="1" applyAlignment="1" applyProtection="1">
      <alignment vertical="top"/>
    </xf>
    <xf numFmtId="164" fontId="0" fillId="2" borderId="2" xfId="0" applyNumberFormat="1" applyFill="1" applyBorder="1" applyAlignment="1" applyProtection="1">
      <alignment horizontal="center" vertical="top"/>
    </xf>
    <xf numFmtId="164" fontId="2" fillId="2" borderId="2" xfId="0" applyNumberFormat="1" applyFont="1" applyFill="1" applyBorder="1" applyAlignment="1" applyProtection="1">
      <alignment horizontal="center" vertical="top"/>
    </xf>
    <xf numFmtId="164" fontId="6" fillId="2" borderId="2" xfId="0" applyNumberFormat="1" applyFont="1" applyFill="1" applyBorder="1" applyAlignment="1" applyProtection="1">
      <alignment horizontal="center" vertical="top"/>
    </xf>
    <xf numFmtId="164" fontId="5" fillId="2" borderId="2" xfId="0" applyNumberFormat="1" applyFont="1" applyFill="1" applyBorder="1" applyAlignment="1" applyProtection="1">
      <alignment horizontal="center" vertical="top"/>
    </xf>
    <xf numFmtId="164" fontId="3" fillId="2" borderId="2" xfId="0" applyNumberFormat="1" applyFont="1" applyFill="1" applyBorder="1" applyAlignment="1" applyProtection="1">
      <alignment horizontal="center" vertical="top"/>
    </xf>
    <xf numFmtId="0" fontId="1" fillId="2" borderId="2" xfId="0" applyFont="1" applyFill="1" applyBorder="1" applyAlignment="1" applyProtection="1">
      <alignment horizontal="center" vertical="top"/>
    </xf>
    <xf numFmtId="17" fontId="0" fillId="2" borderId="1" xfId="0" applyNumberFormat="1" applyFill="1" applyBorder="1" applyAlignment="1" applyProtection="1">
      <alignment horizontal="center" vertical="top"/>
    </xf>
    <xf numFmtId="164" fontId="9" fillId="2" borderId="1" xfId="0" applyNumberFormat="1" applyFont="1" applyFill="1" applyBorder="1" applyAlignment="1" applyProtection="1">
      <alignment horizontal="center" vertical="top"/>
    </xf>
    <xf numFmtId="0" fontId="1" fillId="3" borderId="2" xfId="0" applyFont="1" applyFill="1" applyBorder="1" applyAlignment="1" applyProtection="1">
      <alignment vertical="top"/>
    </xf>
    <xf numFmtId="0" fontId="4" fillId="2" borderId="2" xfId="0" applyFont="1" applyFill="1" applyBorder="1" applyAlignment="1" applyProtection="1">
      <alignment horizontal="center" vertical="top"/>
    </xf>
    <xf numFmtId="164" fontId="2" fillId="2" borderId="1" xfId="0" applyNumberFormat="1" applyFont="1" applyFill="1" applyBorder="1" applyAlignment="1" applyProtection="1">
      <alignment horizontal="center" vertical="top"/>
    </xf>
    <xf numFmtId="164" fontId="11" fillId="2" borderId="1" xfId="0" applyNumberFormat="1" applyFont="1" applyFill="1" applyBorder="1" applyAlignment="1" applyProtection="1">
      <alignment horizontal="center" vertical="top"/>
    </xf>
    <xf numFmtId="14" fontId="4" fillId="2" borderId="1" xfId="0" applyNumberFormat="1" applyFont="1" applyFill="1" applyBorder="1" applyAlignment="1" applyProtection="1">
      <alignment horizontal="center" vertical="top"/>
    </xf>
    <xf numFmtId="16" fontId="0" fillId="2" borderId="1" xfId="0" applyNumberFormat="1" applyFill="1" applyBorder="1" applyAlignment="1" applyProtection="1">
      <alignment horizontal="center" vertical="top"/>
    </xf>
    <xf numFmtId="165" fontId="6" fillId="2" borderId="1" xfId="0" applyNumberFormat="1" applyFont="1" applyFill="1" applyBorder="1" applyAlignment="1" applyProtection="1">
      <alignment horizontal="center" vertical="top"/>
    </xf>
    <xf numFmtId="165" fontId="3" fillId="2" borderId="1" xfId="0" applyNumberFormat="1" applyFont="1" applyFill="1" applyBorder="1" applyAlignment="1" applyProtection="1">
      <alignment horizontal="center" vertical="top"/>
    </xf>
    <xf numFmtId="164" fontId="12" fillId="2" borderId="1" xfId="0" applyNumberFormat="1" applyFont="1" applyFill="1" applyBorder="1" applyAlignment="1" applyProtection="1">
      <alignment horizontal="center" vertical="top"/>
    </xf>
    <xf numFmtId="17" fontId="12" fillId="2" borderId="1" xfId="0" applyNumberFormat="1" applyFont="1" applyFill="1" applyBorder="1" applyAlignment="1" applyProtection="1">
      <alignment horizontal="center" vertical="top"/>
    </xf>
    <xf numFmtId="0" fontId="12" fillId="2" borderId="1" xfId="0" applyFont="1" applyFill="1" applyBorder="1" applyAlignment="1" applyProtection="1">
      <alignment horizontal="center" vertical="top"/>
    </xf>
    <xf numFmtId="164" fontId="13" fillId="2" borderId="1" xfId="0" applyNumberFormat="1" applyFont="1" applyFill="1" applyBorder="1" applyAlignment="1" applyProtection="1">
      <alignment horizontal="center" vertical="top"/>
    </xf>
    <xf numFmtId="0" fontId="13" fillId="2" borderId="1" xfId="0" applyFont="1" applyFill="1" applyBorder="1" applyAlignment="1" applyProtection="1">
      <alignment horizontal="center" vertical="top"/>
    </xf>
    <xf numFmtId="16" fontId="1" fillId="2" borderId="1" xfId="0" applyNumberFormat="1" applyFont="1" applyFill="1" applyBorder="1" applyAlignment="1" applyProtection="1">
      <alignment horizontal="center" vertical="top"/>
    </xf>
    <xf numFmtId="0" fontId="0" fillId="0" borderId="1" xfId="0" applyBorder="1"/>
    <xf numFmtId="8" fontId="0" fillId="0" borderId="1" xfId="0" applyNumberFormat="1" applyBorder="1"/>
    <xf numFmtId="165" fontId="2" fillId="2" borderId="1" xfId="0" applyNumberFormat="1" applyFont="1" applyFill="1" applyBorder="1" applyAlignment="1" applyProtection="1">
      <alignment horizontal="center" vertical="top"/>
    </xf>
    <xf numFmtId="165" fontId="0" fillId="2" borderId="1" xfId="0" applyNumberFormat="1" applyFill="1" applyBorder="1" applyAlignment="1" applyProtection="1">
      <alignment horizontal="center" vertical="top"/>
    </xf>
    <xf numFmtId="8" fontId="0" fillId="2" borderId="1" xfId="0" applyNumberFormat="1" applyFill="1" applyBorder="1"/>
    <xf numFmtId="0" fontId="0" fillId="2" borderId="1" xfId="0" applyFill="1" applyBorder="1"/>
    <xf numFmtId="0" fontId="2" fillId="2" borderId="1" xfId="0" applyFont="1" applyFill="1" applyBorder="1" applyAlignment="1" applyProtection="1">
      <alignment horizontal="center" vertical="top"/>
    </xf>
    <xf numFmtId="0" fontId="0" fillId="2" borderId="1" xfId="0" applyFill="1" applyBorder="1" applyAlignment="1" applyProtection="1">
      <alignment vertical="top"/>
    </xf>
    <xf numFmtId="0" fontId="0" fillId="2" borderId="3" xfId="0" applyFill="1" applyBorder="1" applyAlignment="1" applyProtection="1">
      <alignment vertical="top"/>
    </xf>
    <xf numFmtId="17" fontId="0" fillId="2" borderId="3" xfId="0" applyNumberFormat="1" applyFill="1" applyBorder="1" applyAlignment="1" applyProtection="1">
      <alignment horizontal="center" vertical="top"/>
    </xf>
    <xf numFmtId="165" fontId="1" fillId="2" borderId="1" xfId="0" applyNumberFormat="1" applyFont="1" applyFill="1" applyBorder="1" applyAlignment="1" applyProtection="1">
      <alignment horizontal="center" vertical="top"/>
    </xf>
    <xf numFmtId="0" fontId="10" fillId="2" borderId="1" xfId="0" applyFont="1" applyFill="1" applyBorder="1" applyAlignment="1" applyProtection="1">
      <alignment vertical="top"/>
    </xf>
    <xf numFmtId="165" fontId="5" fillId="2" borderId="1" xfId="0" applyNumberFormat="1" applyFont="1" applyFill="1" applyBorder="1" applyAlignment="1" applyProtection="1">
      <alignment horizontal="center" vertical="top"/>
    </xf>
    <xf numFmtId="0" fontId="0" fillId="2" borderId="2" xfId="0" applyFill="1" applyBorder="1" applyAlignment="1" applyProtection="1">
      <alignment horizontal="center" vertical="top"/>
    </xf>
    <xf numFmtId="14" fontId="0" fillId="2" borderId="2" xfId="0" applyNumberFormat="1" applyFill="1" applyBorder="1" applyAlignment="1" applyProtection="1">
      <alignment horizontal="center" vertical="top"/>
    </xf>
    <xf numFmtId="165" fontId="2" fillId="2" borderId="2" xfId="0" applyNumberFormat="1" applyFont="1" applyFill="1" applyBorder="1" applyAlignment="1" applyProtection="1">
      <alignment horizontal="center" vertical="top"/>
    </xf>
    <xf numFmtId="165" fontId="0" fillId="2" borderId="2" xfId="0" applyNumberFormat="1" applyFill="1" applyBorder="1" applyAlignment="1" applyProtection="1">
      <alignment horizontal="center" vertical="top"/>
    </xf>
    <xf numFmtId="165" fontId="3" fillId="2" borderId="2" xfId="0" applyNumberFormat="1" applyFont="1" applyFill="1" applyBorder="1" applyAlignment="1" applyProtection="1">
      <alignment horizontal="center" vertical="top"/>
    </xf>
    <xf numFmtId="0" fontId="0" fillId="2" borderId="1" xfId="0" applyNumberFormat="1" applyFill="1" applyBorder="1" applyAlignment="1" applyProtection="1">
      <alignment horizontal="center" vertical="top"/>
    </xf>
    <xf numFmtId="0" fontId="0" fillId="3" borderId="0" xfId="0" applyFill="1"/>
    <xf numFmtId="8" fontId="0" fillId="3" borderId="0" xfId="0" applyNumberFormat="1" applyFill="1"/>
    <xf numFmtId="0" fontId="0" fillId="3" borderId="1" xfId="0" applyFill="1" applyBorder="1" applyAlignment="1" applyProtection="1">
      <alignment vertical="top"/>
    </xf>
    <xf numFmtId="0" fontId="4" fillId="3" borderId="1" xfId="0" applyFont="1" applyFill="1" applyBorder="1" applyAlignment="1" applyProtection="1">
      <alignment vertical="top"/>
    </xf>
  </cellXfs>
  <cellStyles count="1">
    <cellStyle name="Normal" xfId="0" builtinId="0"/>
  </cellStyles>
  <dxfs count="19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ommon\Kimberly\kim\Breeding_Kidding_Sheet_v3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alendar"/>
      <sheetName val="Controls"/>
      <sheetName val="Information"/>
      <sheetName val="Help"/>
      <sheetName val="Other"/>
      <sheetName val="Sheet2"/>
    </sheetNames>
    <sheetDataSet>
      <sheetData sheetId="0"/>
      <sheetData sheetId="1"/>
      <sheetData sheetId="2">
        <row r="9">
          <cell r="C9">
            <v>20</v>
          </cell>
        </row>
        <row r="10">
          <cell r="C10">
            <v>153</v>
          </cell>
        </row>
        <row r="11">
          <cell r="C11">
            <v>7</v>
          </cell>
        </row>
        <row r="12">
          <cell r="C12">
            <v>14</v>
          </cell>
        </row>
        <row r="13">
          <cell r="C13">
            <v>9</v>
          </cell>
        </row>
        <row r="14">
          <cell r="C14">
            <v>45</v>
          </cell>
        </row>
        <row r="15">
          <cell r="C15">
            <v>35</v>
          </cell>
        </row>
        <row r="16">
          <cell r="C16">
            <v>20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0"/>
  <sheetViews>
    <sheetView tabSelected="1" topLeftCell="A7" workbookViewId="0">
      <selection activeCell="S31" sqref="S31"/>
    </sheetView>
  </sheetViews>
  <sheetFormatPr defaultRowHeight="15" x14ac:dyDescent="0.25"/>
  <cols>
    <col min="1" max="1" width="18.7109375" bestFit="1" customWidth="1"/>
    <col min="2" max="14" width="0" hidden="1" customWidth="1"/>
    <col min="16" max="16" width="12" bestFit="1" customWidth="1"/>
    <col min="17" max="17" width="11.28515625" bestFit="1" customWidth="1"/>
    <col min="18" max="18" width="15.28515625" bestFit="1" customWidth="1"/>
  </cols>
  <sheetData>
    <row r="1" spans="1:21" x14ac:dyDescent="0.25">
      <c r="A1" t="s">
        <v>83</v>
      </c>
      <c r="O1" t="s">
        <v>84</v>
      </c>
      <c r="P1" t="s">
        <v>85</v>
      </c>
      <c r="Q1" t="s">
        <v>89</v>
      </c>
      <c r="R1" t="s">
        <v>90</v>
      </c>
    </row>
    <row r="2" spans="1:21" x14ac:dyDescent="0.25">
      <c r="A2" s="2" t="s">
        <v>0</v>
      </c>
      <c r="B2" s="33"/>
      <c r="C2" s="34"/>
      <c r="D2" s="34"/>
      <c r="E2" s="34"/>
      <c r="F2" s="7" t="str">
        <f>IF(COUNT(B2:E2)&gt;0,MAX(B2:E2)+[1]Controls!$C$9,"--")</f>
        <v>--</v>
      </c>
      <c r="G2" s="11"/>
      <c r="H2" s="7">
        <v>42539</v>
      </c>
      <c r="I2" s="34"/>
      <c r="J2" s="60" t="str">
        <f ca="1">IF(AND($A2&lt;&gt;"",COUNT($H2:$I2)=0),IF((ROW()-COUNT(O:O))&lt;=([1]Controls!$C$13+1),IF(ROW()&lt;=([1]Controls!$C$13+1),NOW(),OFFSET(J2,[1]Controls!$C$13 * -1,5,1,1)+[1]Controls!$C$12-[1]Controls!$C$10),OFFSET(J2,[1]Controls!$C$13*-1,0,1,1)+[1]Controls!$C$12),"--")</f>
        <v>--</v>
      </c>
      <c r="K2" s="61">
        <f>IF(COUNT($H2:$I2)&gt;0,MAX($H2:$I2)+[1]Controls!$C$10-[1]Controls!$C$14,"--")</f>
        <v>42647</v>
      </c>
      <c r="L2" s="61">
        <f>IF(COUNT($H2:$I2)&gt;0,MAX($H2:$I2)+[1]Controls!$C$10-[1]Controls!$C$15,"--")</f>
        <v>42657</v>
      </c>
      <c r="M2" s="61">
        <f>IF(COUNT($H2:$I2)&gt;0,MAX($H2:$I2)+[1]Controls!$C$10-[1]Controls!$C$16,"--")</f>
        <v>42672</v>
      </c>
      <c r="N2" s="51">
        <f>IF(COUNT($H2:$I2)&gt;0,MAX($H2:$I2)+[1]Controls!$C$10-[1]Controls!$C$11,"--")</f>
        <v>42685</v>
      </c>
      <c r="O2" s="61">
        <f>IF(COUNT($H2:$I2)&gt;0,MAX($H2:$I2)+[1]Controls!$C$10,"--")</f>
        <v>42692</v>
      </c>
      <c r="P2" s="11" t="s">
        <v>1</v>
      </c>
      <c r="Q2" s="62" t="s">
        <v>92</v>
      </c>
      <c r="R2" s="59" t="s">
        <v>100</v>
      </c>
    </row>
    <row r="3" spans="1:21" x14ac:dyDescent="0.25">
      <c r="A3" s="6" t="s">
        <v>2</v>
      </c>
      <c r="B3" s="34"/>
      <c r="C3" s="34"/>
      <c r="D3" s="34"/>
      <c r="E3" s="34"/>
      <c r="F3" s="7" t="str">
        <f>IF(COUNT(B3:E3)&gt;0,MAX(B3:E3)+[1]Controls!$C$9,"--")</f>
        <v>--</v>
      </c>
      <c r="G3" s="11"/>
      <c r="H3" s="7">
        <v>42539</v>
      </c>
      <c r="I3" s="34"/>
      <c r="J3" s="60" t="str">
        <f ca="1">IF(AND($A3&lt;&gt;"",COUNT($H3:$I3)=0),IF((ROW()-COUNT(O:O))&lt;=([1]Controls!$C$13+1),IF(ROW()&lt;=([1]Controls!$C$13+1),NOW(),OFFSET(J3,[1]Controls!$C$13 * -1,5,1,1)+[1]Controls!$C$12-[1]Controls!$C$10),OFFSET(J3,[1]Controls!$C$13*-1,0,1,1)+[1]Controls!$C$12),"--")</f>
        <v>--</v>
      </c>
      <c r="K3" s="61">
        <f>IF(COUNT($H3:$I3)&gt;0,MAX($H3:$I3)+[1]Controls!$C$10-[1]Controls!$C$14,"--")</f>
        <v>42647</v>
      </c>
      <c r="L3" s="61">
        <f>IF(COUNT($H3:$I3)&gt;0,MAX($H3:$I3)+[1]Controls!$C$10-[1]Controls!$C$15,"--")</f>
        <v>42657</v>
      </c>
      <c r="M3" s="61">
        <f>IF(COUNT($H3:$I3)&gt;0,MAX($H3:$I3)+[1]Controls!$C$10-[1]Controls!$C$16,"--")</f>
        <v>42672</v>
      </c>
      <c r="N3" s="51">
        <f>IF(COUNT($H3:$I3)&gt;0,MAX($H3:$I3)+[1]Controls!$C$10-[1]Controls!$C$11,"--")</f>
        <v>42685</v>
      </c>
      <c r="O3" s="61">
        <f>IF(COUNT($H3:$I3)&gt;0,MAX($H3:$I3)+[1]Controls!$C$10,"--")</f>
        <v>42692</v>
      </c>
      <c r="P3" s="11" t="s">
        <v>3</v>
      </c>
      <c r="Q3" s="62" t="s">
        <v>92</v>
      </c>
      <c r="R3" s="59" t="s">
        <v>100</v>
      </c>
      <c r="S3" t="s">
        <v>79</v>
      </c>
    </row>
    <row r="4" spans="1:21" x14ac:dyDescent="0.25">
      <c r="A4" s="6" t="s">
        <v>4</v>
      </c>
      <c r="B4" s="1"/>
      <c r="C4" s="1"/>
      <c r="D4" s="1"/>
      <c r="E4" s="1"/>
      <c r="F4" s="1" t="str">
        <f>IF(COUNT(B4:E4)&gt;0,MAX(B4:E4)+[1]Controls!$C$9,"--")</f>
        <v>--</v>
      </c>
      <c r="G4" s="1"/>
      <c r="H4" s="1">
        <v>42588</v>
      </c>
      <c r="I4" s="1"/>
      <c r="J4" s="1" t="str">
        <f ca="1">IF(AND($A4&lt;&gt;"",COUNT($H4:$I4)=0),IF((ROW()-COUNT(O:O))&lt;=([1]Controls!$C$13+1),IF(ROW()&lt;=([1]Controls!$C$13+1),NOW(),OFFSET(J4,[1]Controls!$C$13 * -1,5,1,1)+[1]Controls!$C$12-[1]Controls!$C$10),OFFSET(J4,[1]Controls!$C$13*-1,0,1,1)+[1]Controls!$C$12),"--")</f>
        <v>--</v>
      </c>
      <c r="K4" s="1">
        <f>IF(COUNT($H4:$I4)&gt;0,MAX($H4:$I4)+[1]Controls!$C$10-[1]Controls!$C$14,"--")</f>
        <v>42696</v>
      </c>
      <c r="L4" s="1">
        <f>IF(COUNT($H4:$I4)&gt;0,MAX($H4:$I4)+[1]Controls!$C$10-[1]Controls!$C$15,"--")</f>
        <v>42706</v>
      </c>
      <c r="M4" s="1">
        <f>IF(COUNT($H4:$I4)&gt;0,MAX($H4:$I4)+[1]Controls!$C$10-[1]Controls!$C$16,"--")</f>
        <v>42721</v>
      </c>
      <c r="N4" s="1">
        <f>IF(COUNT($H4:$I4)&gt;0,MAX($H4:$I4)+[1]Controls!$C$10-[1]Controls!$C$11,"--")</f>
        <v>42734</v>
      </c>
      <c r="O4" s="1">
        <f>IF(COUNT($H4:$I4)&gt;0,MAX($H4:$I4)+[1]Controls!$C$10,"--")</f>
        <v>42741</v>
      </c>
      <c r="P4" s="11" t="s">
        <v>5</v>
      </c>
      <c r="Q4" s="63" t="s">
        <v>91</v>
      </c>
      <c r="R4" s="58"/>
      <c r="S4" t="s">
        <v>80</v>
      </c>
    </row>
    <row r="5" spans="1:21" x14ac:dyDescent="0.25">
      <c r="A5" s="6" t="s">
        <v>82</v>
      </c>
      <c r="B5" s="1"/>
      <c r="C5" s="1"/>
      <c r="D5" s="1"/>
      <c r="E5" s="1"/>
      <c r="F5" s="1" t="str">
        <f>IF(COUNT(B5:E5)&gt;0,MAX(B5:E5)+[1]Controls!$C$9,"--")</f>
        <v>--</v>
      </c>
      <c r="G5" s="1"/>
      <c r="H5" s="1">
        <v>42589</v>
      </c>
      <c r="I5" s="1"/>
      <c r="J5" s="1" t="str">
        <f ca="1">IF(AND($A5&lt;&gt;"",COUNT($H5:$I5)=0),IF((ROW()-COUNT(O:O))&lt;=([1]Controls!$C$13+1),IF(ROW()&lt;=([1]Controls!$C$13+1),NOW(),OFFSET(J5,[1]Controls!$C$13 * -1,5,1,1)+[1]Controls!$C$12-[1]Controls!$C$10),OFFSET(J5,[1]Controls!$C$13*-1,0,1,1)+[1]Controls!$C$12),"--")</f>
        <v>--</v>
      </c>
      <c r="K5" s="1">
        <f>IF(COUNT($H5:$I5)&gt;0,MAX($H5:$I5)+[1]Controls!$C$10-[1]Controls!$C$14,"--")</f>
        <v>42697</v>
      </c>
      <c r="L5" s="1">
        <f>IF(COUNT($H5:$I5)&gt;0,MAX($H5:$I5)+[1]Controls!$C$10-[1]Controls!$C$15,"--")</f>
        <v>42707</v>
      </c>
      <c r="M5" s="1">
        <f>IF(COUNT($H5:$I5)&gt;0,MAX($H5:$I5)+[1]Controls!$C$10-[1]Controls!$C$16,"--")</f>
        <v>42722</v>
      </c>
      <c r="N5" s="1">
        <f>IF(COUNT($H5:$I5)&gt;0,MAX($H5:$I5)+[1]Controls!$C$10-[1]Controls!$C$11,"--")</f>
        <v>42735</v>
      </c>
      <c r="O5" s="1">
        <f>IF(COUNT($H5:$I5)&gt;0,MAX($H5:$I5)+[1]Controls!$C$10,"--")</f>
        <v>42742</v>
      </c>
      <c r="P5" s="11" t="s">
        <v>5</v>
      </c>
      <c r="Q5" s="63" t="s">
        <v>91</v>
      </c>
      <c r="R5" s="58"/>
      <c r="S5" t="s">
        <v>81</v>
      </c>
    </row>
    <row r="6" spans="1:21" x14ac:dyDescent="0.25">
      <c r="A6" s="6" t="s">
        <v>6</v>
      </c>
      <c r="B6" s="3"/>
      <c r="C6" s="3"/>
      <c r="D6" s="3"/>
      <c r="E6" s="3"/>
      <c r="F6" s="3" t="str">
        <f>IF(COUNT(B6:E6)&gt;0,MAX(B6:E6)+[1]Controls!$C$9,"--")</f>
        <v>--</v>
      </c>
      <c r="G6" s="3"/>
      <c r="H6" s="3">
        <v>42590</v>
      </c>
      <c r="I6" s="3"/>
      <c r="J6" s="4" t="str">
        <f ca="1">IF(AND($A6&lt;&gt;"",COUNT($H6:$I6)=0),IF((ROW()-COUNT(O:O))&lt;=([1]Controls!$C$13+1),IF(ROW()&lt;=([1]Controls!$C$13+1),NOW(),OFFSET(J6,[1]Controls!$C$13 * -1,5,1,1)+[1]Controls!$C$12-[1]Controls!$C$10),OFFSET(J6,[1]Controls!$C$13*-1,0,1,1)+[1]Controls!$C$12),"--")</f>
        <v>--</v>
      </c>
      <c r="K6" s="3">
        <f>IF(COUNT($H6:$I6)&gt;0,MAX($H6:$I6)+[1]Controls!$C$10-[1]Controls!$C$14,"--")</f>
        <v>42698</v>
      </c>
      <c r="L6" s="3">
        <f>IF(COUNT($H6:$I6)&gt;0,MAX($H6:$I6)+[1]Controls!$C$10-[1]Controls!$C$15,"--")</f>
        <v>42708</v>
      </c>
      <c r="M6" s="3">
        <f>IF(COUNT($H6:$I6)&gt;0,MAX($H6:$I6)+[1]Controls!$C$10-[1]Controls!$C$16,"--")</f>
        <v>42723</v>
      </c>
      <c r="N6" s="3">
        <f>IF(COUNT($H6:$I6)&gt;0,MAX($H6:$I6)+[1]Controls!$C$10-[1]Controls!$C$11,"--")</f>
        <v>42736</v>
      </c>
      <c r="O6" s="3">
        <f>IF(COUNT($H6:$I6)&gt;0,MAX($H6:$I6)+[1]Controls!$C$10,"--")</f>
        <v>42743</v>
      </c>
      <c r="P6" s="5" t="s">
        <v>5</v>
      </c>
      <c r="Q6" s="63" t="s">
        <v>91</v>
      </c>
      <c r="R6" s="58"/>
      <c r="S6" t="s">
        <v>86</v>
      </c>
    </row>
    <row r="7" spans="1:21" x14ac:dyDescent="0.25">
      <c r="A7" s="2" t="s">
        <v>7</v>
      </c>
      <c r="B7" s="7"/>
      <c r="C7" s="7"/>
      <c r="D7" s="7"/>
      <c r="E7" s="7"/>
      <c r="F7" s="8" t="str">
        <f>IF(COUNT(B7:E7)&gt;0,MAX(B7:E7)+[1]Controls!$C$9,"--")</f>
        <v>--</v>
      </c>
      <c r="G7" s="9"/>
      <c r="H7" s="7">
        <v>42590</v>
      </c>
      <c r="I7" s="7"/>
      <c r="J7" s="4" t="str">
        <f ca="1">IF(AND($A7&lt;&gt;"",COUNT($H7:$I7)=0),IF((ROW()-COUNT(O:O))&lt;=([1]Controls!$C$13+1),IF(ROW()&lt;=([1]Controls!$C$13+1),NOW(),OFFSET(J7,[1]Controls!$C$13 * -1,5,1,1)+[1]Controls!$C$12-[1]Controls!$C$10),OFFSET(J7,[1]Controls!$C$13*-1,0,1,1)+[1]Controls!$C$12),"--")</f>
        <v>--</v>
      </c>
      <c r="K7" s="8">
        <f>IF(COUNT($H7:$I7)&gt;0,MAX($H7:$I7)+[1]Controls!$C$10-[1]Controls!$C$14,"--")</f>
        <v>42698</v>
      </c>
      <c r="L7" s="8">
        <f>IF(COUNT($H7:$I7)&gt;0,MAX($H7:$I7)+[1]Controls!$C$10-[1]Controls!$C$15,"--")</f>
        <v>42708</v>
      </c>
      <c r="M7" s="8">
        <f>IF(COUNT($H7:$I7)&gt;0,MAX($H7:$I7)+[1]Controls!$C$10-[1]Controls!$C$16,"--")</f>
        <v>42723</v>
      </c>
      <c r="N7" s="10">
        <f>IF(COUNT($H7:$I7)&gt;0,MAX($H7:$I7)+[1]Controls!$C$10-[1]Controls!$C$11,"--")</f>
        <v>42736</v>
      </c>
      <c r="O7" s="8">
        <f>IF(COUNT($H7:$I7)&gt;0,MAX($H7:$I7)+[1]Controls!$C$10,"--")</f>
        <v>42743</v>
      </c>
      <c r="P7" s="11" t="s">
        <v>8</v>
      </c>
      <c r="Q7" s="62" t="s">
        <v>92</v>
      </c>
      <c r="R7" s="58" t="s">
        <v>101</v>
      </c>
      <c r="S7" t="s">
        <v>87</v>
      </c>
    </row>
    <row r="8" spans="1:21" x14ac:dyDescent="0.25">
      <c r="A8" s="2" t="s">
        <v>9</v>
      </c>
      <c r="B8" s="7"/>
      <c r="C8" s="7"/>
      <c r="D8" s="7"/>
      <c r="E8" s="7"/>
      <c r="F8" s="8" t="str">
        <f>IF(COUNT(B8:E8)&gt;0,MAX(B8:E8)+[1]Controls!$C$9,"--")</f>
        <v>--</v>
      </c>
      <c r="G8" s="1"/>
      <c r="H8" s="7">
        <v>42590</v>
      </c>
      <c r="I8" s="7"/>
      <c r="J8" s="4" t="str">
        <f ca="1">IF(AND($A8&lt;&gt;"",COUNT($H8:$I8)=0),IF((ROW()-COUNT(O:O))&lt;=([1]Controls!$C$13+1),IF(ROW()&lt;=([1]Controls!$C$13+1),NOW(),OFFSET(J8,[1]Controls!$C$13 * -1,5,1,1)+[1]Controls!$C$12-[1]Controls!$C$10),OFFSET(J8,[1]Controls!$C$13*-1,0,1,1)+[1]Controls!$C$12),"--")</f>
        <v>--</v>
      </c>
      <c r="K8" s="8">
        <f>IF(COUNT($H8:$I8)&gt;0,MAX($H8:$I8)+[1]Controls!$C$10-[1]Controls!$C$14,"--")</f>
        <v>42698</v>
      </c>
      <c r="L8" s="8">
        <f>IF(COUNT($H8:$I8)&gt;0,MAX($H8:$I8)+[1]Controls!$C$10-[1]Controls!$C$15,"--")</f>
        <v>42708</v>
      </c>
      <c r="M8" s="8">
        <f>IF(COUNT($H8:$I8)&gt;0,MAX($H8:$I8)+[1]Controls!$C$10-[1]Controls!$C$16,"--")</f>
        <v>42723</v>
      </c>
      <c r="N8" s="10">
        <f>IF(COUNT($H8:$I8)&gt;0,MAX($H8:$I8)+[1]Controls!$C$10-[1]Controls!$C$11,"--")</f>
        <v>42736</v>
      </c>
      <c r="O8" s="8">
        <f>IF(COUNT($H8:$I8)&gt;0,MAX($H8:$I8)+[1]Controls!$C$10,"--")</f>
        <v>42743</v>
      </c>
      <c r="P8" s="11" t="s">
        <v>8</v>
      </c>
      <c r="Q8" s="63" t="s">
        <v>95</v>
      </c>
      <c r="R8" s="58"/>
      <c r="S8" t="s">
        <v>88</v>
      </c>
    </row>
    <row r="9" spans="1:21" x14ac:dyDescent="0.25">
      <c r="A9" s="35" t="s">
        <v>10</v>
      </c>
      <c r="B9" s="13"/>
      <c r="C9" s="13"/>
      <c r="D9" s="13"/>
      <c r="E9" s="13"/>
      <c r="F9" s="13" t="str">
        <f>IF(COUNT(B9:E9)&gt;0,MAX(B9:E9)+[1]Controls!$C$9,"--")</f>
        <v>--</v>
      </c>
      <c r="G9" s="13"/>
      <c r="H9" s="13">
        <v>42592</v>
      </c>
      <c r="I9" s="13"/>
      <c r="J9" s="13" t="str">
        <f ca="1">IF(AND($A9&lt;&gt;"",COUNT($H9:$I9)=0),IF((ROW()-COUNT(O:O))&lt;=([1]Controls!$C$13+1),IF(ROW()&lt;=([1]Controls!$C$13+1),NOW(),OFFSET(J9,[1]Controls!$C$13 * -1,5,1,1)+[1]Controls!$C$12-[1]Controls!$C$10),OFFSET(J9,[1]Controls!$C$13*-1,0,1,1)+[1]Controls!$C$12),"--")</f>
        <v>--</v>
      </c>
      <c r="K9" s="13">
        <f>IF(COUNT($H9:$I9)&gt;0,MAX($H9:$I9)+[1]Controls!$C$10-[1]Controls!$C$14,"--")</f>
        <v>42700</v>
      </c>
      <c r="L9" s="13">
        <f>IF(COUNT($H9:$I9)&gt;0,MAX($H9:$I9)+[1]Controls!$C$10-[1]Controls!$C$15,"--")</f>
        <v>42710</v>
      </c>
      <c r="M9" s="13">
        <f>IF(COUNT($H9:$I9)&gt;0,MAX($H9:$I9)+[1]Controls!$C$10-[1]Controls!$C$16,"--")</f>
        <v>42725</v>
      </c>
      <c r="N9" s="13">
        <f>IF(COUNT($H9:$I9)&gt;0,MAX($H9:$I9)+[1]Controls!$C$10-[1]Controls!$C$11,"--")</f>
        <v>42738</v>
      </c>
      <c r="O9" s="13">
        <f>IF(COUNT($H9:$I9)&gt;0,MAX($H9:$I9)+[1]Controls!$C$10,"--")</f>
        <v>42745</v>
      </c>
      <c r="P9" s="41" t="s">
        <v>5</v>
      </c>
      <c r="Q9" s="63" t="s">
        <v>91</v>
      </c>
      <c r="R9" s="58"/>
    </row>
    <row r="10" spans="1:21" x14ac:dyDescent="0.25">
      <c r="A10" s="6" t="s">
        <v>11</v>
      </c>
      <c r="B10" s="7"/>
      <c r="C10" s="7"/>
      <c r="D10" s="7"/>
      <c r="E10" s="7"/>
      <c r="F10" s="8" t="str">
        <f>IF(COUNT(B10:E10)&gt;0,MAX(B10:E10)+[1]Controls!$C$9,"--")</f>
        <v>--</v>
      </c>
      <c r="G10" s="1"/>
      <c r="H10" s="7">
        <v>42595</v>
      </c>
      <c r="I10" s="7"/>
      <c r="J10" s="4" t="str">
        <f ca="1">IF(AND($A10&lt;&gt;"",COUNT($H10:$I10)=0),IF((ROW()-COUNT(O:O))&lt;=([1]Controls!$C$13+1),IF(ROW()&lt;=([1]Controls!$C$13+1),NOW(),OFFSET(J10,[1]Controls!$C$13 * -1,5,1,1)+[1]Controls!$C$12-[1]Controls!$C$10),OFFSET(J10,[1]Controls!$C$13*-1,0,1,1)+[1]Controls!$C$12),"--")</f>
        <v>--</v>
      </c>
      <c r="K10" s="8">
        <f>IF(COUNT($H10:$I10)&gt;0,MAX($H10:$I10)+[1]Controls!$C$10-[1]Controls!$C$14,"--")</f>
        <v>42703</v>
      </c>
      <c r="L10" s="8">
        <f>IF(COUNT($H10:$I10)&gt;0,MAX($H10:$I10)+[1]Controls!$C$10-[1]Controls!$C$15,"--")</f>
        <v>42713</v>
      </c>
      <c r="M10" s="8">
        <f>IF(COUNT($H10:$I10)&gt;0,MAX($H10:$I10)+[1]Controls!$C$10-[1]Controls!$C$16,"--")</f>
        <v>42728</v>
      </c>
      <c r="N10" s="10">
        <f>IF(COUNT($H10:$I10)&gt;0,MAX($H10:$I10)+[1]Controls!$C$10-[1]Controls!$C$11,"--")</f>
        <v>42741</v>
      </c>
      <c r="O10" s="8">
        <f>IF(COUNT($H10:$I10)&gt;0,MAX($H10:$I10)+[1]Controls!$C$10,"--")</f>
        <v>42748</v>
      </c>
      <c r="P10" s="64" t="s">
        <v>12</v>
      </c>
      <c r="Q10" s="63" t="s">
        <v>102</v>
      </c>
      <c r="R10" s="58" t="s">
        <v>103</v>
      </c>
      <c r="S10" t="s">
        <v>93</v>
      </c>
    </row>
    <row r="11" spans="1:21" x14ac:dyDescent="0.25">
      <c r="A11" s="6" t="s">
        <v>13</v>
      </c>
      <c r="B11" s="7"/>
      <c r="C11" s="7"/>
      <c r="D11" s="7"/>
      <c r="E11" s="7"/>
      <c r="F11" s="14" t="str">
        <f>IF(COUNT(B11:E11)&gt;0,MAX(B11:E11)+[1]Controls!$C$9,"--")</f>
        <v>--</v>
      </c>
      <c r="G11" s="1"/>
      <c r="H11" s="7">
        <v>42595</v>
      </c>
      <c r="I11" s="7"/>
      <c r="J11" s="4" t="str">
        <f ca="1">IF(AND($A11&lt;&gt;"",COUNT($H11:$I11)=0),IF((ROW()-COUNT(O:O))&lt;=([1]Controls!$C$13+1),IF(ROW()&lt;=([1]Controls!$C$13+1),NOW(),OFFSET(J11,[1]Controls!$C$13 * -1,5,1,1)+[1]Controls!$C$12-[1]Controls!$C$10),OFFSET(J11,[1]Controls!$C$13*-1,0,1,1)+[1]Controls!$C$12),"--")</f>
        <v>--</v>
      </c>
      <c r="K11" s="8">
        <f>IF(COUNT($H11:$I11)&gt;0,MAX($H11:$I11)+[1]Controls!$C$10-[1]Controls!$C$14,"--")</f>
        <v>42703</v>
      </c>
      <c r="L11" s="8">
        <f>IF(COUNT($H11:$I11)&gt;0,MAX($H11:$I11)+[1]Controls!$C$10-[1]Controls!$C$15,"--")</f>
        <v>42713</v>
      </c>
      <c r="M11" s="8">
        <f>IF(COUNT($H11:$I11)&gt;0,MAX($H11:$I11)+[1]Controls!$C$10-[1]Controls!$C$16,"--")</f>
        <v>42728</v>
      </c>
      <c r="N11" s="10">
        <f>IF(COUNT($H11:$I11)&gt;0,MAX($H11:$I11)+[1]Controls!$C$10-[1]Controls!$C$11,"--")</f>
        <v>42741</v>
      </c>
      <c r="O11" s="8">
        <f>IF(COUNT($H11:$I11)&gt;0,MAX($H11:$I11)+[1]Controls!$C$10,"--")</f>
        <v>42748</v>
      </c>
      <c r="P11" s="64" t="s">
        <v>12</v>
      </c>
      <c r="Q11" s="63" t="s">
        <v>102</v>
      </c>
      <c r="R11" s="58" t="s">
        <v>103</v>
      </c>
      <c r="S11" t="s">
        <v>94</v>
      </c>
    </row>
    <row r="12" spans="1:21" x14ac:dyDescent="0.25">
      <c r="A12" s="24" t="s">
        <v>14</v>
      </c>
      <c r="B12" s="18"/>
      <c r="C12" s="18"/>
      <c r="D12" s="18"/>
      <c r="E12" s="18"/>
      <c r="F12" s="19" t="str">
        <f>IF(COUNT(B12:E12)&gt;0,MAX(B12:E12)+[1]Controls!$C$9,"--")</f>
        <v>--</v>
      </c>
      <c r="G12" s="18"/>
      <c r="H12" s="19">
        <v>42595</v>
      </c>
      <c r="I12" s="17"/>
      <c r="J12" s="20" t="str">
        <f ca="1">IF(AND($A12&lt;&gt;"",COUNT($H12:$I12)=0),IF((ROW()-COUNT(O:O))&lt;=([1]Controls!$C$13+1),IF(ROW()&lt;=([1]Controls!$C$13+1),NOW(),OFFSET(J12,[1]Controls!$C$13 * -1,5,1,1)+[1]Controls!$C$12-[1]Controls!$C$10),OFFSET(J12,[1]Controls!$C$13*-1,0,1,1)+[1]Controls!$C$12),"--")</f>
        <v>--</v>
      </c>
      <c r="K12" s="1">
        <f>IF(COUNT($H12:$I12)&gt;0,MAX($H12:$I12)+[1]Controls!$C$10-[1]Controls!$C$14,"--")</f>
        <v>42703</v>
      </c>
      <c r="L12" s="1">
        <f>IF(COUNT($H12:$I12)&gt;0,MAX($H12:$I12)+[1]Controls!$C$10-[1]Controls!$C$15,"--")</f>
        <v>42713</v>
      </c>
      <c r="M12" s="1">
        <f>IF(COUNT($H12:$I12)&gt;0,MAX($H12:$I12)+[1]Controls!$C$10-[1]Controls!$C$16,"--")</f>
        <v>42728</v>
      </c>
      <c r="N12" s="1">
        <f>IF(COUNT($H12:$I12)&gt;0,MAX($H12:$I12)+[1]Controls!$C$10-[1]Controls!$C$11,"--")</f>
        <v>42741</v>
      </c>
      <c r="O12" s="1">
        <f>IF(COUNT($H12:$I12)&gt;0,MAX($H12:$I12)+[1]Controls!$C$10,"--")</f>
        <v>42748</v>
      </c>
      <c r="P12" s="23" t="s">
        <v>12</v>
      </c>
      <c r="Q12" s="63" t="s">
        <v>102</v>
      </c>
      <c r="R12" s="58"/>
    </row>
    <row r="13" spans="1:21" x14ac:dyDescent="0.25">
      <c r="A13" s="28" t="s">
        <v>15</v>
      </c>
      <c r="B13" s="23"/>
      <c r="C13" s="23"/>
      <c r="D13" s="23"/>
      <c r="E13" s="23"/>
      <c r="F13" s="16"/>
      <c r="G13" s="23"/>
      <c r="H13" s="16">
        <v>42595</v>
      </c>
      <c r="I13" s="22"/>
      <c r="J13" s="16" t="str">
        <f ca="1">IF(AND($A13&lt;&gt;"",COUNT($H13:$I13)=0),IF((ROW()-COUNT(O:O))&lt;=([1]Controls!$C$13+1),IF(ROW()&lt;=([1]Controls!$C$13+1),NOW(),OFFSET(J13,[1]Controls!$C$13 * -1,5,1,1)+[1]Controls!$C$12-[1]Controls!$C$10),OFFSET(J13,[1]Controls!$C$13*-1,0,1,1)+[1]Controls!$C$12),"--")</f>
        <v>--</v>
      </c>
      <c r="K13" s="3">
        <f>IF(COUNT($H13:$I13)&gt;0,MAX($H13:$I13)+[1]Controls!$C$10-[1]Controls!$C$14,"--")</f>
        <v>42703</v>
      </c>
      <c r="L13" s="3">
        <f>IF(COUNT($H13:$I13)&gt;0,MAX($H13:$I13)+[1]Controls!$C$10-[1]Controls!$C$15,"--")</f>
        <v>42713</v>
      </c>
      <c r="M13" s="3">
        <f>IF(COUNT($H13:$I13)&gt;0,MAX($H13:$I13)+[1]Controls!$C$10-[1]Controls!$C$16,"--")</f>
        <v>42728</v>
      </c>
      <c r="N13" s="3">
        <f>IF(COUNT($H13:$I13)&gt;0,MAX($H13:$I13)+[1]Controls!$C$10-[1]Controls!$C$11,"--")</f>
        <v>42741</v>
      </c>
      <c r="O13" s="3">
        <f>IF(COUNT($H13:$I13)&gt;0,MAX($H13:$I13)+[1]Controls!$C$10,"--")</f>
        <v>42748</v>
      </c>
      <c r="P13" s="23" t="s">
        <v>16</v>
      </c>
      <c r="Q13" s="63" t="s">
        <v>104</v>
      </c>
      <c r="R13" s="58" t="s">
        <v>103</v>
      </c>
      <c r="S13" s="77" t="s">
        <v>96</v>
      </c>
      <c r="T13" s="77"/>
      <c r="U13" s="77"/>
    </row>
    <row r="14" spans="1:21" x14ac:dyDescent="0.25">
      <c r="A14" s="15" t="s">
        <v>105</v>
      </c>
      <c r="B14" s="25"/>
      <c r="C14" s="25"/>
      <c r="D14" s="25"/>
      <c r="E14" s="25"/>
      <c r="F14" s="26" t="str">
        <f>IF(COUNT(B14:E14)&gt;0,MAX(B14:E14)+[1]Controls!$C$9,"--")</f>
        <v>--</v>
      </c>
      <c r="G14" s="19"/>
      <c r="H14" s="25">
        <v>42595</v>
      </c>
      <c r="I14" s="25"/>
      <c r="J14" s="27" t="str">
        <f ca="1">IF(AND($A14&lt;&gt;"",COUNT($H14:$I14)=0),IF((ROW()-COUNT(O:O))&lt;=([1]Controls!$C$13+1),IF(ROW()&lt;=([1]Controls!$C$13+1),NOW(),OFFSET(J14,[1]Controls!$C$13 * -1,5,1,1)+[1]Controls!$C$12-[1]Controls!$C$10),OFFSET(J14,[1]Controls!$C$13*-1,0,1,1)+[1]Controls!$C$12),"--")</f>
        <v>--</v>
      </c>
      <c r="K14" s="8">
        <f>IF(COUNT($H14:$I14)&gt;0,MAX($H14:$I14)+[1]Controls!$C$10-[1]Controls!$C$14,"--")</f>
        <v>42703</v>
      </c>
      <c r="L14" s="8">
        <f>IF(COUNT($H14:$I14)&gt;0,MAX($H14:$I14)+[1]Controls!$C$10-[1]Controls!$C$15,"--")</f>
        <v>42713</v>
      </c>
      <c r="M14" s="8">
        <f>IF(COUNT($H14:$I14)&gt;0,MAX($H14:$I14)+[1]Controls!$C$10-[1]Controls!$C$16,"--")</f>
        <v>42728</v>
      </c>
      <c r="N14" s="10">
        <f>IF(COUNT($H14:$I14)&gt;0,MAX($H14:$I14)+[1]Controls!$C$10-[1]Controls!$C$11,"--")</f>
        <v>42741</v>
      </c>
      <c r="O14" s="8">
        <f>IF(COUNT($H14:$I14)&gt;0,MAX($H14:$I14)+[1]Controls!$C$10,"--")</f>
        <v>42748</v>
      </c>
      <c r="P14" s="18" t="s">
        <v>17</v>
      </c>
      <c r="Q14" s="63" t="s">
        <v>104</v>
      </c>
      <c r="R14" s="58" t="s">
        <v>106</v>
      </c>
      <c r="S14" s="77" t="s">
        <v>98</v>
      </c>
      <c r="T14" s="77"/>
      <c r="U14" s="77"/>
    </row>
    <row r="15" spans="1:21" x14ac:dyDescent="0.25">
      <c r="A15" s="21" t="s">
        <v>18</v>
      </c>
      <c r="B15" s="16" t="s">
        <v>19</v>
      </c>
      <c r="C15" s="16"/>
      <c r="D15" s="16"/>
      <c r="E15" s="16"/>
      <c r="F15" s="16" t="str">
        <f>IF(COUNT(B15:E15)&gt;0,MAX(B15:E15)+[1]Controls!$C$9,"--")</f>
        <v>--</v>
      </c>
      <c r="G15" s="16"/>
      <c r="H15" s="16">
        <v>42595</v>
      </c>
      <c r="I15" s="16"/>
      <c r="J15" s="16" t="str">
        <f ca="1">IF(AND($A15&lt;&gt;"",COUNT($H15:$I15)=0),IF((ROW()-COUNT(O:O))&lt;=([1]Controls!$C$13+1),IF(ROW()&lt;=([1]Controls!$C$13+1),NOW(),OFFSET(J15,[1]Controls!$C$13 * -1,5,1,1)+[1]Controls!$C$12-[1]Controls!$C$10),OFFSET(J15,[1]Controls!$C$13*-1,0,1,1)+[1]Controls!$C$12),"--")</f>
        <v>--</v>
      </c>
      <c r="K15" s="3">
        <f>IF(COUNT($H15:$I15)&gt;0,MAX($H15:$I15)+[1]Controls!$C$10-[1]Controls!$C$14,"--")</f>
        <v>42703</v>
      </c>
      <c r="L15" s="3">
        <f>IF(COUNT($H15:$I15)&gt;0,MAX($H15:$I15)+[1]Controls!$C$10-[1]Controls!$C$15,"--")</f>
        <v>42713</v>
      </c>
      <c r="M15" s="3">
        <f>IF(COUNT($H15:$I15)&gt;0,MAX($H15:$I15)+[1]Controls!$C$10-[1]Controls!$C$16,"--")</f>
        <v>42728</v>
      </c>
      <c r="N15" s="3">
        <f>IF(COUNT($H15:$I15)&gt;0,MAX($H15:$I15)+[1]Controls!$C$10-[1]Controls!$C$11,"--")</f>
        <v>42741</v>
      </c>
      <c r="O15" s="3">
        <f>IF(COUNT($H15:$I15)&gt;0,MAX($H15:$I15)+[1]Controls!$C$10,"--")</f>
        <v>42748</v>
      </c>
      <c r="P15" s="23" t="s">
        <v>12</v>
      </c>
      <c r="Q15" s="63" t="s">
        <v>102</v>
      </c>
      <c r="R15" s="58"/>
      <c r="S15" s="77" t="s">
        <v>97</v>
      </c>
      <c r="T15" s="77"/>
      <c r="U15" s="77"/>
    </row>
    <row r="16" spans="1:21" x14ac:dyDescent="0.25">
      <c r="A16" s="15" t="s">
        <v>20</v>
      </c>
      <c r="B16" s="25"/>
      <c r="C16" s="25"/>
      <c r="D16" s="25"/>
      <c r="E16" s="29"/>
      <c r="F16" s="26" t="str">
        <f>IF(COUNT(B16:E16)&gt;0,MAX(B16:E16)+[1]Controls!$C$9,"--")</f>
        <v>--</v>
      </c>
      <c r="G16" s="18"/>
      <c r="H16" s="25">
        <v>42595</v>
      </c>
      <c r="I16" s="30"/>
      <c r="J16" s="31" t="str">
        <f ca="1">IF(AND($A16&lt;&gt;"",COUNT($H16:$I16)=0),IF((ROW()-COUNT(O:O))&lt;=([1]Controls!$C$13+1),IF(ROW()&lt;=([1]Controls!$C$13+1),NOW(),OFFSET(J16,[1]Controls!$C$13 * -1,5,1,1)+[1]Controls!$C$12-[1]Controls!$C$10),OFFSET(J16,[1]Controls!$C$13*-1,0,1,1)+[1]Controls!$C$12),"--")</f>
        <v>--</v>
      </c>
      <c r="K16" s="8">
        <f>IF(COUNT($H16:$I16)&gt;0,MAX($H16:$I16)+[1]Controls!$C$10-[1]Controls!$C$14,"--")</f>
        <v>42703</v>
      </c>
      <c r="L16" s="8">
        <f>IF(COUNT($H16:$I16)&gt;0,MAX($H16:$I16)+[1]Controls!$C$10-[1]Controls!$C$15,"--")</f>
        <v>42713</v>
      </c>
      <c r="M16" s="8">
        <f>IF(COUNT($H16:$I16)&gt;0,MAX($H16:$I16)+[1]Controls!$C$10-[1]Controls!$C$16,"--")</f>
        <v>42728</v>
      </c>
      <c r="N16" s="10">
        <f>IF(COUNT($H16:$I16)&gt;0,MAX($H16:$I16)+[1]Controls!$C$10-[1]Controls!$C$11,"--")</f>
        <v>42741</v>
      </c>
      <c r="O16" s="8">
        <f>IF(COUNT($H16:$I16)&gt;0,MAX($H16:$I16)+[1]Controls!$C$10,"--")</f>
        <v>42748</v>
      </c>
      <c r="P16" s="18" t="s">
        <v>21</v>
      </c>
      <c r="Q16" s="63" t="s">
        <v>107</v>
      </c>
      <c r="R16" s="58" t="s">
        <v>101</v>
      </c>
      <c r="S16" s="78" t="s">
        <v>99</v>
      </c>
      <c r="T16" s="77"/>
      <c r="U16" s="77"/>
    </row>
    <row r="17" spans="1:19" x14ac:dyDescent="0.25">
      <c r="A17" s="24" t="s">
        <v>22</v>
      </c>
      <c r="B17" s="18"/>
      <c r="C17" s="18"/>
      <c r="D17" s="18"/>
      <c r="E17" s="18"/>
      <c r="F17" s="19"/>
      <c r="G17" s="18"/>
      <c r="H17" s="19">
        <v>42539</v>
      </c>
      <c r="I17" s="32">
        <v>42595</v>
      </c>
      <c r="J17" s="19" t="str">
        <f ca="1">IF(AND($A17&lt;&gt;"",COUNT($H17:$I17)=0),IF((ROW()-COUNT(O:O))&lt;=([1]Controls!$C$13+1),IF(ROW()&lt;=([1]Controls!$C$13+1),NOW(),OFFSET(J17,[1]Controls!$C$13 * -1,5,1,1)+[1]Controls!$C$12-[1]Controls!$C$10),OFFSET(J17,[1]Controls!$C$13*-1,0,1,1)+[1]Controls!$C$12),"--")</f>
        <v>--</v>
      </c>
      <c r="K17" s="1">
        <f>IF(COUNT($H17:$I17)&gt;0,MAX($H17:$I17)+[1]Controls!$C$10-[1]Controls!$C$14,"--")</f>
        <v>42703</v>
      </c>
      <c r="L17" s="1">
        <f>IF(COUNT($H17:$I17)&gt;0,MAX($H17:$I17)+[1]Controls!$C$10-[1]Controls!$C$15,"--")</f>
        <v>42713</v>
      </c>
      <c r="M17" s="1">
        <f>IF(COUNT($H17:$I17)&gt;0,MAX($H17:$I17)+[1]Controls!$C$10-[1]Controls!$C$16,"--")</f>
        <v>42728</v>
      </c>
      <c r="N17" s="1">
        <f>IF(COUNT($H17:$I17)&gt;0,MAX($H17:$I17)+[1]Controls!$C$10-[1]Controls!$C$11,"--")</f>
        <v>42741</v>
      </c>
      <c r="O17" s="1">
        <f>IF(COUNT($H17:$I17)&gt;0,MAX($H17:$I17)+[1]Controls!$C$10,"--")</f>
        <v>42748</v>
      </c>
      <c r="P17" s="18" t="s">
        <v>23</v>
      </c>
      <c r="Q17" s="63" t="s">
        <v>107</v>
      </c>
      <c r="R17" s="58" t="s">
        <v>103</v>
      </c>
    </row>
    <row r="18" spans="1:19" x14ac:dyDescent="0.25">
      <c r="A18" s="24" t="s">
        <v>24</v>
      </c>
      <c r="B18" s="25"/>
      <c r="C18" s="25"/>
      <c r="D18" s="25"/>
      <c r="E18" s="25"/>
      <c r="F18" s="26" t="str">
        <f>IF(COUNT(B18:E18)&gt;0,MAX(B18:E18)+[1]Controls!$C$9,"--")</f>
        <v>--</v>
      </c>
      <c r="G18" s="19"/>
      <c r="H18" s="25">
        <v>42595</v>
      </c>
      <c r="I18" s="25"/>
      <c r="J18" s="27" t="str">
        <f ca="1">IF(AND($A18&lt;&gt;"",COUNT($H18:$I18)=0),IF((ROW()-COUNT(O:O))&lt;=([1]Controls!$C$13+1),IF(ROW()&lt;=([1]Controls!$C$13+1),NOW(),OFFSET(J18,[1]Controls!$C$13 * -1,5,1,1)+[1]Controls!$C$12-[1]Controls!$C$10),OFFSET(J18,[1]Controls!$C$13*-1,0,1,1)+[1]Controls!$C$12),"--")</f>
        <v>--</v>
      </c>
      <c r="K18" s="8">
        <f>IF(COUNT($H18:$I18)&gt;0,MAX($H18:$I18)+[1]Controls!$C$10-[1]Controls!$C$14,"--")</f>
        <v>42703</v>
      </c>
      <c r="L18" s="8">
        <f>IF(COUNT($H18:$I18)&gt;0,MAX($H18:$I18)+[1]Controls!$C$10-[1]Controls!$C$15,"--")</f>
        <v>42713</v>
      </c>
      <c r="M18" s="8">
        <f>IF(COUNT($H18:$I18)&gt;0,MAX($H18:$I18)+[1]Controls!$C$10-[1]Controls!$C$16,"--")</f>
        <v>42728</v>
      </c>
      <c r="N18" s="10">
        <f>IF(COUNT($H18:$I18)&gt;0,MAX($H18:$I18)+[1]Controls!$C$10-[1]Controls!$C$11,"--")</f>
        <v>42741</v>
      </c>
      <c r="O18" s="8">
        <f>IF(COUNT($H18:$I18)&gt;0,MAX($H18:$I18)+[1]Controls!$C$10,"--")</f>
        <v>42748</v>
      </c>
      <c r="P18" s="18" t="s">
        <v>17</v>
      </c>
      <c r="Q18" s="63" t="s">
        <v>107</v>
      </c>
      <c r="R18" s="58" t="s">
        <v>103</v>
      </c>
    </row>
    <row r="19" spans="1:19" x14ac:dyDescent="0.25">
      <c r="A19" s="2" t="s">
        <v>108</v>
      </c>
      <c r="B19" s="1"/>
      <c r="C19" s="1"/>
      <c r="D19" s="1"/>
      <c r="E19" s="1"/>
      <c r="F19" s="1" t="str">
        <f>IF(COUNT(B19:E19)&gt;0,MAX(B19:E19)+[1]Controls!$C$9,"--")</f>
        <v>--</v>
      </c>
      <c r="G19" s="1"/>
      <c r="H19" s="1">
        <v>42610</v>
      </c>
      <c r="I19" s="1"/>
      <c r="J19" s="1" t="str">
        <f ca="1">IF(AND($A19&lt;&gt;"",COUNT($H19:$I19)=0),IF((ROW()-COUNT(O:O))&lt;=([1]Controls!$C$13+1),IF(ROW()&lt;=([1]Controls!$C$13+1),NOW(),OFFSET(J19,[1]Controls!$C$13 * -1,5,1,1)+[1]Controls!$C$12-[1]Controls!$C$10),OFFSET(J19,[1]Controls!$C$13*-1,0,1,1)+[1]Controls!$C$12),"--")</f>
        <v>--</v>
      </c>
      <c r="K19" s="1">
        <f>IF(COUNT($H19:$I19)&gt;0,MAX($H19:$I19)+[1]Controls!$C$10-[1]Controls!$C$14,"--")</f>
        <v>42718</v>
      </c>
      <c r="L19" s="1">
        <f>IF(COUNT($H19:$I19)&gt;0,MAX($H19:$I19)+[1]Controls!$C$10-[1]Controls!$C$15,"--")</f>
        <v>42728</v>
      </c>
      <c r="M19" s="1">
        <f>IF(COUNT($H19:$I19)&gt;0,MAX($H19:$I19)+[1]Controls!$C$10-[1]Controls!$C$16,"--")</f>
        <v>42743</v>
      </c>
      <c r="N19" s="1">
        <f>IF(COUNT($H19:$I19)&gt;0,MAX($H19:$I19)+[1]Controls!$C$10-[1]Controls!$C$11,"--")</f>
        <v>42756</v>
      </c>
      <c r="O19" s="1">
        <f>IF(COUNT($H19:$I19)&gt;0,MAX($H19:$I19)+[1]Controls!$C$10,"--")</f>
        <v>42763</v>
      </c>
      <c r="P19" s="11" t="s">
        <v>21</v>
      </c>
      <c r="Q19" s="63" t="s">
        <v>107</v>
      </c>
      <c r="R19" s="58"/>
      <c r="S19" t="s">
        <v>110</v>
      </c>
    </row>
    <row r="20" spans="1:19" x14ac:dyDescent="0.25">
      <c r="A20" s="6" t="s">
        <v>25</v>
      </c>
      <c r="B20" s="34"/>
      <c r="C20" s="34"/>
      <c r="D20" s="34"/>
      <c r="E20" s="34"/>
      <c r="F20" s="8" t="str">
        <f>IF(COUNT(B20:E20)&gt;0,MAX(B20:E20)+[1]Controls!$C$9,"--")</f>
        <v>--</v>
      </c>
      <c r="G20" s="11"/>
      <c r="H20" s="7">
        <v>42612</v>
      </c>
      <c r="I20" s="34"/>
      <c r="J20" s="4" t="str">
        <f ca="1">IF(AND($A20&lt;&gt;"",COUNT($H20:$I20)=0),IF((ROW()-COUNT(O:O))&lt;=([1]Controls!$C$13+1),IF(ROW()&lt;=([1]Controls!$C$13+1),NOW(),OFFSET(J20,[1]Controls!$C$13 * -1,5,1,1)+[1]Controls!$C$12-[1]Controls!$C$10),OFFSET(J20,[1]Controls!$C$13*-1,0,1,1)+[1]Controls!$C$12),"--")</f>
        <v>--</v>
      </c>
      <c r="K20" s="8">
        <f>IF(COUNT($H20:$I20)&gt;0,MAX($H20:$I20)+[1]Controls!$C$10-[1]Controls!$C$14,"--")</f>
        <v>42720</v>
      </c>
      <c r="L20" s="8">
        <f>IF(COUNT($H20:$I20)&gt;0,MAX($H20:$I20)+[1]Controls!$C$10-[1]Controls!$C$15,"--")</f>
        <v>42730</v>
      </c>
      <c r="M20" s="8">
        <f>IF(COUNT($H20:$I20)&gt;0,MAX($H20:$I20)+[1]Controls!$C$10-[1]Controls!$C$16,"--")</f>
        <v>42745</v>
      </c>
      <c r="N20" s="10">
        <f>IF(COUNT($H20:$I20)&gt;0,MAX($H20:$I20)+[1]Controls!$C$10-[1]Controls!$C$11,"--")</f>
        <v>42758</v>
      </c>
      <c r="O20" s="8">
        <f>IF(COUNT($H20:$I20)&gt;0,MAX($H20:$I20)+[1]Controls!$C$10,"--")</f>
        <v>42765</v>
      </c>
      <c r="P20" s="11" t="s">
        <v>17</v>
      </c>
      <c r="Q20" s="63" t="s">
        <v>107</v>
      </c>
      <c r="R20" s="58" t="s">
        <v>103</v>
      </c>
      <c r="S20" t="s">
        <v>111</v>
      </c>
    </row>
    <row r="21" spans="1:19" x14ac:dyDescent="0.25">
      <c r="A21" s="79" t="s">
        <v>26</v>
      </c>
      <c r="B21" s="34"/>
      <c r="C21" s="34"/>
      <c r="D21" s="34"/>
      <c r="E21" s="34"/>
      <c r="F21" s="7" t="str">
        <f>IF(COUNT(B21:E21)&gt;0,MAX(B21:E21)+[1]Controls!$C$9,"--")</f>
        <v>--</v>
      </c>
      <c r="G21" s="1"/>
      <c r="H21" s="7">
        <v>42614</v>
      </c>
      <c r="I21" s="7"/>
      <c r="J21" s="7" t="str">
        <f ca="1">IF(AND($A21&lt;&gt;"",COUNT($H21:$I21)=0),IF((ROW()-COUNT(O:O))&lt;=([1]Controls!$C$13+1),IF(ROW()&lt;=([1]Controls!$C$13+1),NOW(),OFFSET(J21,[1]Controls!$C$13 * -1,5,1,1)+[1]Controls!$C$12-[1]Controls!$C$10),OFFSET(J21,[1]Controls!$C$13*-1,0,1,1)+[1]Controls!$C$12),"--")</f>
        <v>--</v>
      </c>
      <c r="K21" s="7">
        <f>IF(COUNT($H21:$I21)&gt;0,MAX($H21:$I21)+[1]Controls!$C$10-[1]Controls!$C$14,"--")</f>
        <v>42722</v>
      </c>
      <c r="L21" s="7">
        <f>IF(COUNT($H21:$I21)&gt;0,MAX($H21:$I21)+[1]Controls!$C$10-[1]Controls!$C$15,"--")</f>
        <v>42732</v>
      </c>
      <c r="M21" s="7">
        <f>IF(COUNT($H21:$I21)&gt;0,MAX($H21:$I21)+[1]Controls!$C$10-[1]Controls!$C$16,"--")</f>
        <v>42747</v>
      </c>
      <c r="N21" s="10">
        <f>IF(COUNT($H21:$I21)&gt;0,MAX($H21:$I21)+[1]Controls!$C$10-[1]Controls!$C$11,"--")</f>
        <v>42760</v>
      </c>
      <c r="O21" s="7">
        <f>IF(COUNT($H21:$I21)&gt;0,MAX($H21:$I21)+[1]Controls!$C$10,"--")</f>
        <v>42767</v>
      </c>
      <c r="P21" s="34" t="s">
        <v>17</v>
      </c>
      <c r="Q21" s="63" t="s">
        <v>107</v>
      </c>
      <c r="R21" s="58"/>
    </row>
    <row r="22" spans="1:19" x14ac:dyDescent="0.25">
      <c r="A22" s="35" t="s">
        <v>27</v>
      </c>
      <c r="B22" s="36">
        <v>42617</v>
      </c>
      <c r="C22" s="36"/>
      <c r="D22" s="36"/>
      <c r="E22" s="37"/>
      <c r="F22" s="38">
        <f>IF(COUNT(B22:E22)&gt;0,MAX(B22:E22)+[1]Controls!$C$9,"--")</f>
        <v>42637</v>
      </c>
      <c r="G22" s="13"/>
      <c r="H22" s="36">
        <v>42617</v>
      </c>
      <c r="I22" s="36"/>
      <c r="J22" s="39" t="str">
        <f ca="1">IF(AND($A22&lt;&gt;"",COUNT($H22:$I22)=0),IF((ROW()-COUNT(O:O))&lt;=([1]Controls!$C$13+1),IF(ROW()&lt;=([1]Controls!$C$13+1),NOW(),OFFSET(J22,[1]Controls!$C$13 * -1,5,1,1)+[1]Controls!$C$12-[1]Controls!$C$10),OFFSET(J22,[1]Controls!$C$13*-1,0,1,1)+[1]Controls!$C$12),"--")</f>
        <v>--</v>
      </c>
      <c r="K22" s="38">
        <f>IF(COUNT($H22:$I22)&gt;0,MAX($H22:$I22)+[1]Controls!$C$10-[1]Controls!$C$14,"--")</f>
        <v>42725</v>
      </c>
      <c r="L22" s="38">
        <f>IF(COUNT($H22:$I22)&gt;0,MAX($H22:$I22)+[1]Controls!$C$10-[1]Controls!$C$15,"--")</f>
        <v>42735</v>
      </c>
      <c r="M22" s="38">
        <f>IF(COUNT($H22:$I22)&gt;0,MAX($H22:$I22)+[1]Controls!$C$10-[1]Controls!$C$16,"--")</f>
        <v>42750</v>
      </c>
      <c r="N22" s="40">
        <f>IF(COUNT($H22:$I22)&gt;0,MAX($H22:$I22)+[1]Controls!$C$10-[1]Controls!$C$11,"--")</f>
        <v>42763</v>
      </c>
      <c r="O22" s="38">
        <f>IF(COUNT($H22:$I22)&gt;0,MAX($H22:$I22)+[1]Controls!$C$10,"--")</f>
        <v>42770</v>
      </c>
      <c r="P22" s="41" t="s">
        <v>23</v>
      </c>
      <c r="Q22" s="63" t="s">
        <v>107</v>
      </c>
      <c r="R22" s="58"/>
      <c r="S22" t="s">
        <v>112</v>
      </c>
    </row>
    <row r="23" spans="1:19" x14ac:dyDescent="0.25">
      <c r="A23" s="6" t="s">
        <v>28</v>
      </c>
      <c r="B23" s="42"/>
      <c r="C23" s="33"/>
      <c r="D23" s="34"/>
      <c r="E23" s="34"/>
      <c r="F23" s="8" t="str">
        <f>IF(COUNT(B23:E23)&gt;0,MAX(B23:E23)+[1]Controls!$C$9,"--")</f>
        <v>--</v>
      </c>
      <c r="G23" s="11"/>
      <c r="H23" s="7">
        <v>42619</v>
      </c>
      <c r="I23" s="34"/>
      <c r="J23" s="4" t="str">
        <f ca="1">IF(AND($A23&lt;&gt;"",COUNT($H23:$I23)=0),IF((ROW()-COUNT(O:O))&lt;=([1]Controls!$C$13+1),IF(ROW()&lt;=([1]Controls!$C$13+1),NOW(),OFFSET(J23,[1]Controls!$C$13 * -1,5,1,1)+[1]Controls!$C$12-[1]Controls!$C$10),OFFSET(J23,[1]Controls!$C$13*-1,0,1,1)+[1]Controls!$C$12),"--")</f>
        <v>--</v>
      </c>
      <c r="K23" s="8">
        <f>IF(COUNT($H23:$I23)&gt;0,MAX($H23:$I23)+[1]Controls!$C$10-[1]Controls!$C$14,"--")</f>
        <v>42727</v>
      </c>
      <c r="L23" s="8">
        <f>IF(COUNT($H23:$I23)&gt;0,MAX($H23:$I23)+[1]Controls!$C$10-[1]Controls!$C$15,"--")</f>
        <v>42737</v>
      </c>
      <c r="M23" s="8">
        <f>IF(COUNT($H23:$I23)&gt;0,MAX($H23:$I23)+[1]Controls!$C$10-[1]Controls!$C$16,"--")</f>
        <v>42752</v>
      </c>
      <c r="N23" s="10">
        <f>IF(COUNT($H23:$I23)&gt;0,MAX($H23:$I23)+[1]Controls!$C$10-[1]Controls!$C$11,"--")</f>
        <v>42765</v>
      </c>
      <c r="O23" s="8">
        <f>IF(COUNT($H23:$I23)&gt;0,MAX($H23:$I23)+[1]Controls!$C$10,"--")</f>
        <v>42772</v>
      </c>
      <c r="P23" s="11" t="s">
        <v>23</v>
      </c>
      <c r="Q23" s="62" t="s">
        <v>107</v>
      </c>
      <c r="R23" s="58"/>
      <c r="S23" t="s">
        <v>113</v>
      </c>
    </row>
    <row r="24" spans="1:19" x14ac:dyDescent="0.25">
      <c r="A24" s="6" t="s">
        <v>29</v>
      </c>
      <c r="B24" s="7"/>
      <c r="C24" s="7"/>
      <c r="D24" s="7"/>
      <c r="E24" s="7"/>
      <c r="F24" s="43" t="str">
        <f>IF(COUNT(B24:E24)&gt;0,MAX(B24:E24)+[1]Controls!$C$9,"--")</f>
        <v>--</v>
      </c>
      <c r="G24" s="1"/>
      <c r="H24" s="7">
        <v>42622</v>
      </c>
      <c r="I24" s="7"/>
      <c r="J24" s="4" t="str">
        <f ca="1">IF(AND($A24&lt;&gt;"",COUNT($H24:$I24)=0),IF((ROW()-COUNT(O:O))&lt;=([1]Controls!$C$13+1),IF(ROW()&lt;=([1]Controls!$C$13+1),NOW(),OFFSET(J24,[1]Controls!$C$13 * -1,5,1,1)+[1]Controls!$C$12-[1]Controls!$C$10),OFFSET(J24,[1]Controls!$C$13*-1,0,1,1)+[1]Controls!$C$12),"--")</f>
        <v>--</v>
      </c>
      <c r="K24" s="8">
        <f>IF(COUNT($H24:$I24)&gt;0,MAX($H24:$I24)+[1]Controls!$C$10-[1]Controls!$C$14,"--")</f>
        <v>42730</v>
      </c>
      <c r="L24" s="8">
        <f>IF(COUNT($H24:$I24)&gt;0,MAX($H24:$I24)+[1]Controls!$C$10-[1]Controls!$C$15,"--")</f>
        <v>42740</v>
      </c>
      <c r="M24" s="8">
        <f>IF(COUNT($H24:$I24)&gt;0,MAX($H24:$I24)+[1]Controls!$C$10-[1]Controls!$C$16,"--")</f>
        <v>42755</v>
      </c>
      <c r="N24" s="10">
        <f>IF(COUNT($H24:$I24)&gt;0,MAX($H24:$I24)+[1]Controls!$C$10-[1]Controls!$C$11,"--")</f>
        <v>42768</v>
      </c>
      <c r="O24" s="8">
        <f>IF(COUNT($H24:$I24)&gt;0,MAX($H24:$I24)+[1]Controls!$C$10,"--")</f>
        <v>42775</v>
      </c>
      <c r="P24" s="11" t="s">
        <v>16</v>
      </c>
      <c r="Q24" s="63" t="s">
        <v>107</v>
      </c>
      <c r="R24" s="58"/>
    </row>
    <row r="25" spans="1:19" x14ac:dyDescent="0.25">
      <c r="A25" s="6" t="s">
        <v>30</v>
      </c>
      <c r="B25" s="7">
        <v>42623</v>
      </c>
      <c r="C25" s="7"/>
      <c r="D25" s="7"/>
      <c r="E25" s="7"/>
      <c r="F25" s="8">
        <f>IF(COUNT(B25:E25)&gt;0,MAX(B25:E25)+[1]Controls!$C$9,"--")</f>
        <v>42643</v>
      </c>
      <c r="G25" s="1"/>
      <c r="H25" s="7">
        <v>42623</v>
      </c>
      <c r="I25" s="7"/>
      <c r="J25" s="4" t="str">
        <f ca="1">IF(AND($A25&lt;&gt;"",COUNT($H25:$I25)=0),IF((ROW()-COUNT(O:O))&lt;=([1]Controls!$C$13+1),IF(ROW()&lt;=([1]Controls!$C$13+1),NOW(),OFFSET(J25,[1]Controls!$C$13 * -1,5,1,1)+[1]Controls!$C$12-[1]Controls!$C$10),OFFSET(J25,[1]Controls!$C$13*-1,0,1,1)+[1]Controls!$C$12),"--")</f>
        <v>--</v>
      </c>
      <c r="K25" s="8">
        <f>IF(COUNT($H25:$I25)&gt;0,MAX($H25:$I25)+[1]Controls!$C$10-[1]Controls!$C$14,"--")</f>
        <v>42731</v>
      </c>
      <c r="L25" s="8">
        <f>IF(COUNT($H25:$I25)&gt;0,MAX($H25:$I25)+[1]Controls!$C$10-[1]Controls!$C$15,"--")</f>
        <v>42741</v>
      </c>
      <c r="M25" s="8">
        <f>IF(COUNT($H25:$I25)&gt;0,MAX($H25:$I25)+[1]Controls!$C$10-[1]Controls!$C$16,"--")</f>
        <v>42756</v>
      </c>
      <c r="N25" s="10">
        <f>IF(COUNT($H25:$I25)&gt;0,MAX($H25:$I25)+[1]Controls!$C$10-[1]Controls!$C$11,"--")</f>
        <v>42769</v>
      </c>
      <c r="O25" s="8">
        <f>IF(COUNT($H25:$I25)&gt;0,MAX($H25:$I25)+[1]Controls!$C$10,"--")</f>
        <v>42776</v>
      </c>
      <c r="P25" s="11" t="s">
        <v>23</v>
      </c>
      <c r="Q25" s="63" t="s">
        <v>107</v>
      </c>
      <c r="R25" s="58"/>
    </row>
    <row r="26" spans="1:19" x14ac:dyDescent="0.25">
      <c r="A26" s="6" t="s">
        <v>31</v>
      </c>
      <c r="B26" s="3"/>
      <c r="C26" s="3"/>
      <c r="D26" s="3"/>
      <c r="E26" s="3"/>
      <c r="F26" s="3" t="str">
        <f>IF(COUNT(B26:E26)&gt;0,MAX(B26:E26)+[1]Controls!$C$9,"--")</f>
        <v>--</v>
      </c>
      <c r="G26" s="3"/>
      <c r="H26" s="3">
        <v>42623</v>
      </c>
      <c r="I26" s="3">
        <v>42623</v>
      </c>
      <c r="J26" s="1" t="str">
        <f ca="1">IF(AND($A26&lt;&gt;"",COUNT($H26:$I26)=0),IF((ROW()-COUNT(O:O))&lt;=([1]Controls!$C$13+1),IF(ROW()&lt;=([1]Controls!$C$13+1),NOW(),OFFSET(J26,[1]Controls!$C$13 * -1,5,1,1)+[1]Controls!$C$12-[1]Controls!$C$10),OFFSET(J26,[1]Controls!$C$13*-1,0,1,1)+[1]Controls!$C$12),"--")</f>
        <v>--</v>
      </c>
      <c r="K26" s="1">
        <f>IF(COUNT($H26:$I26)&gt;0,MAX($H26:$I26)+[1]Controls!$C$10-[1]Controls!$C$14,"--")</f>
        <v>42731</v>
      </c>
      <c r="L26" s="1">
        <f>IF(COUNT($H26:$I26)&gt;0,MAX($H26:$I26)+[1]Controls!$C$10-[1]Controls!$C$15,"--")</f>
        <v>42741</v>
      </c>
      <c r="M26" s="1">
        <f>IF(COUNT($H26:$I26)&gt;0,MAX($H26:$I26)+[1]Controls!$C$10-[1]Controls!$C$16,"--")</f>
        <v>42756</v>
      </c>
      <c r="N26" s="1">
        <f>IF(COUNT($H26:$I26)&gt;0,MAX($H26:$I26)+[1]Controls!$C$10-[1]Controls!$C$11,"--")</f>
        <v>42769</v>
      </c>
      <c r="O26" s="1">
        <f>IF(COUNT($H26:$I26)&gt;0,MAX($H26:$I26)+[1]Controls!$C$10,"--")</f>
        <v>42776</v>
      </c>
      <c r="P26" s="11" t="s">
        <v>8</v>
      </c>
      <c r="Q26" s="63" t="s">
        <v>107</v>
      </c>
      <c r="R26" s="58"/>
      <c r="S26" t="s">
        <v>115</v>
      </c>
    </row>
    <row r="27" spans="1:19" x14ac:dyDescent="0.25">
      <c r="A27" s="44" t="s">
        <v>32</v>
      </c>
      <c r="B27" s="36"/>
      <c r="C27" s="36"/>
      <c r="D27" s="36"/>
      <c r="E27" s="36"/>
      <c r="F27" s="38" t="str">
        <f>IF(COUNT(B27:E27)&gt;0,MAX(B27:E27)+[1]Controls!$C$9,"--")</f>
        <v>--</v>
      </c>
      <c r="G27" s="13"/>
      <c r="H27" s="36">
        <v>42623</v>
      </c>
      <c r="I27" s="36"/>
      <c r="J27" s="37" t="str">
        <f ca="1">IF(AND($A27&lt;&gt;"",COUNT($H27:$I27)=0),IF((ROW()-COUNT(O:O))&lt;=([1]Controls!$C$13+1),IF(ROW()&lt;=([1]Controls!$C$13+1),NOW(),OFFSET(J27,[1]Controls!$C$13 * -1,5,1,1)+[1]Controls!$C$12-[1]Controls!$C$10),OFFSET(J27,[1]Controls!$C$13*-1,0,1,1)+[1]Controls!$C$12),"--")</f>
        <v>--</v>
      </c>
      <c r="K27" s="38">
        <f>IF(COUNT($H27:$I27)&gt;0,MAX($H27:$I27)+[1]Controls!$C$10-[1]Controls!$C$14,"--")</f>
        <v>42731</v>
      </c>
      <c r="L27" s="38">
        <f>IF(COUNT($H27:$I27)&gt;0,MAX($H27:$I27)+[1]Controls!$C$10-[1]Controls!$C$15,"--")</f>
        <v>42741</v>
      </c>
      <c r="M27" s="8">
        <f>IF(COUNT($H27:$I27)&gt;0,MAX($H27:$I27)+[1]Controls!$C$10-[1]Controls!$C$16,"--")</f>
        <v>42756</v>
      </c>
      <c r="N27" s="40">
        <f>IF(COUNT($H27:$I27)&gt;0,MAX($H27:$I27)+[1]Controls!$C$10-[1]Controls!$C$11,"--")</f>
        <v>42769</v>
      </c>
      <c r="O27" s="38">
        <f>IF(COUNT($H27:$I27)&gt;0,MAX($H27:$I27)+[1]Controls!$C$10,"--")</f>
        <v>42776</v>
      </c>
      <c r="P27" s="41" t="s">
        <v>21</v>
      </c>
      <c r="Q27" s="63" t="s">
        <v>107</v>
      </c>
      <c r="R27" s="58" t="s">
        <v>114</v>
      </c>
      <c r="S27" t="s">
        <v>116</v>
      </c>
    </row>
    <row r="28" spans="1:19" x14ac:dyDescent="0.25">
      <c r="A28" s="35" t="s">
        <v>33</v>
      </c>
      <c r="B28" s="12"/>
      <c r="C28" s="12"/>
      <c r="D28" s="12"/>
      <c r="E28" s="12"/>
      <c r="F28" s="12" t="str">
        <f>IF(COUNT(B28:E28)&gt;0,MAX(B28:E28)+[1]Controls!$C$9,"--")</f>
        <v>--</v>
      </c>
      <c r="G28" s="12"/>
      <c r="H28" s="12">
        <v>42623</v>
      </c>
      <c r="I28" s="12"/>
      <c r="J28" s="39" t="str">
        <f ca="1">IF(AND($A28&lt;&gt;"",COUNT($H28:$I28)=0),IF((ROW()-COUNT(O:O))&lt;=([1]Controls!$C$13+1),IF(ROW()&lt;=([1]Controls!$C$13+1),NOW(),OFFSET(J28,[1]Controls!$C$13 * -1,5,1,1)+[1]Controls!$C$12-[1]Controls!$C$10),OFFSET(J28,[1]Controls!$C$13*-1,0,1,1)+[1]Controls!$C$12),"--")</f>
        <v>--</v>
      </c>
      <c r="K28" s="12">
        <f>IF(COUNT($H28:$I28)&gt;0,MAX($H28:$I28)+[1]Controls!$C$10-[1]Controls!$C$14,"--")</f>
        <v>42731</v>
      </c>
      <c r="L28" s="12">
        <f>IF(COUNT($H28:$I28)&gt;0,MAX($H28:$I28)+[1]Controls!$C$10-[1]Controls!$C$15,"--")</f>
        <v>42741</v>
      </c>
      <c r="M28" s="3">
        <f>IF(COUNT($H28:$I28)&gt;0,MAX($H28:$I28)+[1]Controls!$C$10-[1]Controls!$C$16,"--")</f>
        <v>42756</v>
      </c>
      <c r="N28" s="12">
        <f>IF(COUNT($H28:$I28)&gt;0,MAX($H28:$I28)+[1]Controls!$C$10-[1]Controls!$C$11,"--")</f>
        <v>42769</v>
      </c>
      <c r="O28" s="12">
        <f>IF(COUNT($H28:$I28)&gt;0,MAX($H28:$I28)+[1]Controls!$C$10,"--")</f>
        <v>42776</v>
      </c>
      <c r="P28" s="45" t="s">
        <v>34</v>
      </c>
      <c r="Q28" s="63" t="s">
        <v>91</v>
      </c>
      <c r="R28" s="58"/>
    </row>
    <row r="29" spans="1:19" x14ac:dyDescent="0.25">
      <c r="A29" s="35" t="s">
        <v>35</v>
      </c>
      <c r="B29" s="12"/>
      <c r="C29" s="12"/>
      <c r="D29" s="12"/>
      <c r="E29" s="12"/>
      <c r="F29" s="12" t="str">
        <f>IF(COUNT(B29:E29)&gt;0,MAX(B29:E29)+[1]Controls!$C$9,"--")</f>
        <v>--</v>
      </c>
      <c r="G29" s="12"/>
      <c r="H29" s="12">
        <v>42623</v>
      </c>
      <c r="I29" s="12"/>
      <c r="J29" s="39" t="str">
        <f ca="1">IF(AND($A29&lt;&gt;"",COUNT($H29:$I29)=0),IF((ROW()-COUNT(O:O))&lt;=([1]Controls!$C$13+1),IF(ROW()&lt;=([1]Controls!$C$13+1),NOW(),OFFSET(J29,[1]Controls!$C$13 * -1,5,1,1)+[1]Controls!$C$12-[1]Controls!$C$10),OFFSET(J29,[1]Controls!$C$13*-1,0,1,1)+[1]Controls!$C$12),"--")</f>
        <v>--</v>
      </c>
      <c r="K29" s="12">
        <f>IF(COUNT($H29:$I29)&gt;0,MAX($H29:$I29)+[1]Controls!$C$10-[1]Controls!$C$14,"--")</f>
        <v>42731</v>
      </c>
      <c r="L29" s="12">
        <f>IF(COUNT($H29:$I29)&gt;0,MAX($H29:$I29)+[1]Controls!$C$10-[1]Controls!$C$15,"--")</f>
        <v>42741</v>
      </c>
      <c r="M29" s="3">
        <f>IF(COUNT($H29:$I29)&gt;0,MAX($H29:$I29)+[1]Controls!$C$10-[1]Controls!$C$16,"--")</f>
        <v>42756</v>
      </c>
      <c r="N29" s="12">
        <f>IF(COUNT($H29:$I29)&gt;0,MAX($H29:$I29)+[1]Controls!$C$10-[1]Controls!$C$11,"--")</f>
        <v>42769</v>
      </c>
      <c r="O29" s="12">
        <f>IF(COUNT($H29:$I29)&gt;0,MAX($H29:$I29)+[1]Controls!$C$10,"--")</f>
        <v>42776</v>
      </c>
      <c r="P29" s="45" t="s">
        <v>34</v>
      </c>
      <c r="Q29" s="63" t="s">
        <v>91</v>
      </c>
      <c r="R29" s="58"/>
    </row>
    <row r="30" spans="1:19" x14ac:dyDescent="0.25">
      <c r="A30" s="6" t="s">
        <v>36</v>
      </c>
      <c r="B30" s="3"/>
      <c r="C30" s="3"/>
      <c r="D30" s="3"/>
      <c r="E30" s="3"/>
      <c r="F30" s="3" t="str">
        <f>IF(COUNT(B30:E30)&gt;0,MAX(B30:E30)+[1]Controls!$C$9,"--")</f>
        <v>--</v>
      </c>
      <c r="G30" s="3"/>
      <c r="H30" s="3">
        <v>42623</v>
      </c>
      <c r="I30" s="3"/>
      <c r="J30" s="4" t="str">
        <f ca="1">IF(AND($A30&lt;&gt;"",COUNT($H30:$I30)=0),IF((ROW()-COUNT(O:O))&lt;=([1]Controls!$C$13+1),IF(ROW()&lt;=([1]Controls!$C$13+1),NOW(),OFFSET(J30,[1]Controls!$C$13 * -1,5,1,1)+[1]Controls!$C$12-[1]Controls!$C$10),OFFSET(J30,[1]Controls!$C$13*-1,0,1,1)+[1]Controls!$C$12),"--")</f>
        <v>--</v>
      </c>
      <c r="K30" s="3">
        <f>IF(COUNT($H30:$I30)&gt;0,MAX($H30:$I30)+[1]Controls!$C$10-[1]Controls!$C$14,"--")</f>
        <v>42731</v>
      </c>
      <c r="L30" s="3">
        <f>IF(COUNT($H30:$I30)&gt;0,MAX($H30:$I30)+[1]Controls!$C$10-[1]Controls!$C$15,"--")</f>
        <v>42741</v>
      </c>
      <c r="M30" s="3">
        <f>IF(COUNT($H30:$I30)&gt;0,MAX($H30:$I30)+[1]Controls!$C$10-[1]Controls!$C$16,"--")</f>
        <v>42756</v>
      </c>
      <c r="N30" s="3">
        <f>IF(COUNT($H30:$I30)&gt;0,MAX($H30:$I30)+[1]Controls!$C$10-[1]Controls!$C$11,"--")</f>
        <v>42769</v>
      </c>
      <c r="O30" s="3">
        <f>IF(COUNT($H30:$I30)&gt;0,MAX($H30:$I30)+[1]Controls!$C$10,"--")</f>
        <v>42776</v>
      </c>
      <c r="P30" s="5" t="s">
        <v>34</v>
      </c>
      <c r="Q30" s="63" t="s">
        <v>91</v>
      </c>
      <c r="R30" s="58"/>
    </row>
    <row r="31" spans="1:19" x14ac:dyDescent="0.25">
      <c r="A31" s="66" t="s">
        <v>37</v>
      </c>
      <c r="B31" s="67"/>
      <c r="C31" s="29"/>
      <c r="D31" s="29"/>
      <c r="E31" s="29"/>
      <c r="F31" s="26" t="str">
        <f>IF(COUNT(B31:E31)&gt;0,MAX(B31:E31)+[1]Controls!$C$9,"--")</f>
        <v>--</v>
      </c>
      <c r="G31" s="18"/>
      <c r="H31" s="25">
        <v>42623</v>
      </c>
      <c r="I31" s="30"/>
      <c r="J31" s="19" t="str">
        <f ca="1">IF(AND($A31&lt;&gt;"",COUNT($H31:$I31)=0),IF((ROW()-COUNT(O:O))&lt;=([1]Controls!$C$13+1),IF(ROW()&lt;=([1]Controls!$C$13+1),NOW(),OFFSET(J31,[1]Controls!$C$13 * -1,5,1,1)+[1]Controls!$C$12-[1]Controls!$C$10),OFFSET(J31,[1]Controls!$C$13*-1,0,1,1)+[1]Controls!$C$12),"--")</f>
        <v>--</v>
      </c>
      <c r="K31" s="19">
        <f>IF(COUNT($H31:$I31)&gt;0,MAX($H31:$I31)+[1]Controls!$C$10-[1]Controls!$C$14,"--")</f>
        <v>42731</v>
      </c>
      <c r="L31" s="19">
        <f>IF(COUNT($H31:$I31)&gt;0,MAX($H31:$I31)+[1]Controls!$C$10-[1]Controls!$C$15,"--")</f>
        <v>42741</v>
      </c>
      <c r="M31" s="19">
        <f>IF(COUNT($H31:$I31)&gt;0,MAX($H31:$I31)+[1]Controls!$C$10-[1]Controls!$C$16,"--")</f>
        <v>42756</v>
      </c>
      <c r="N31" s="19">
        <f>IF(COUNT($H31:$I31)&gt;0,MAX($H31:$I31)+[1]Controls!$C$10-[1]Controls!$C$11,"--")</f>
        <v>42769</v>
      </c>
      <c r="O31" s="19">
        <f>IF(COUNT($H31:$I31)&gt;0,MAX($H31:$I31)+[1]Controls!$C$10,"--")</f>
        <v>42776</v>
      </c>
      <c r="P31" s="30" t="s">
        <v>34</v>
      </c>
      <c r="Q31" s="63" t="s">
        <v>91</v>
      </c>
      <c r="R31" s="58"/>
    </row>
    <row r="32" spans="1:19" x14ac:dyDescent="0.25">
      <c r="A32" s="6" t="s">
        <v>38</v>
      </c>
      <c r="B32" s="34"/>
      <c r="C32" s="34"/>
      <c r="D32" s="34"/>
      <c r="E32" s="34"/>
      <c r="F32" s="7" t="str">
        <f>IF(COUNT(B32:E32)&gt;0,MAX(B32:E32)+[1]Controls!$C$9,"--")</f>
        <v>--</v>
      </c>
      <c r="G32" s="11"/>
      <c r="H32" s="7">
        <v>42623</v>
      </c>
      <c r="I32" s="34"/>
      <c r="J32" s="68" t="str">
        <f ca="1">IF(AND($A32&lt;&gt;"",COUNT($H32:$I32)=0),IF((ROW()-COUNT(O:O))&lt;=([1]Controls!$C$13+1),IF(ROW()&lt;=([1]Controls!$C$13+1),NOW(),OFFSET(J32,[1]Controls!$C$13 * -1,5,1,1)+[1]Controls!$C$12-[1]Controls!$C$10),OFFSET(J32,[1]Controls!$C$13*-1,0,1,1)+[1]Controls!$C$12),"--")</f>
        <v>--</v>
      </c>
      <c r="K32" s="68">
        <f>IF(COUNT($H32:$I32)&gt;0,MAX($H32:$I32)+[1]Controls!$C$10-[1]Controls!$C$14,"--")</f>
        <v>42731</v>
      </c>
      <c r="L32" s="68">
        <f>IF(COUNT($H32:$I32)&gt;0,MAX($H32:$I32)+[1]Controls!$C$10-[1]Controls!$C$15,"--")</f>
        <v>42741</v>
      </c>
      <c r="M32" s="68">
        <f>IF(COUNT($H32:$I32)&gt;0,MAX($H32:$I32)+[1]Controls!$C$10-[1]Controls!$C$16,"--")</f>
        <v>42756</v>
      </c>
      <c r="N32" s="68">
        <f>IF(COUNT($H32:$I32)&gt;0,MAX($H32:$I32)+[1]Controls!$C$10-[1]Controls!$C$11,"--")</f>
        <v>42769</v>
      </c>
      <c r="O32" s="68">
        <f>IF(COUNT($H32:$I32)&gt;0,MAX($H32:$I32)+[1]Controls!$C$10,"--")</f>
        <v>42776</v>
      </c>
      <c r="P32" s="11" t="s">
        <v>34</v>
      </c>
      <c r="Q32" s="63" t="s">
        <v>91</v>
      </c>
      <c r="R32" s="58"/>
    </row>
    <row r="33" spans="1:18" x14ac:dyDescent="0.25">
      <c r="A33" s="6" t="s">
        <v>39</v>
      </c>
      <c r="B33" s="3"/>
      <c r="C33" s="3"/>
      <c r="D33" s="3"/>
      <c r="E33" s="3"/>
      <c r="F33" s="3" t="str">
        <f>IF(COUNT(B33:E33)&gt;0,MAX(B33:E33)+[1]Controls!$C$9,"--")</f>
        <v>--</v>
      </c>
      <c r="G33" s="3"/>
      <c r="H33" s="3">
        <v>42627</v>
      </c>
      <c r="I33" s="3"/>
      <c r="J33" s="1" t="str">
        <f ca="1">IF(AND($A33&lt;&gt;"",COUNT($H33:$I33)=0),IF((ROW()-COUNT(O:O))&lt;=([1]Controls!$C$13+1),IF(ROW()&lt;=([1]Controls!$C$13+1),NOW(),OFFSET(J33,[1]Controls!$C$13 * -1,5,1,1)+[1]Controls!$C$12-[1]Controls!$C$10),OFFSET(J33,[1]Controls!$C$13*-1,0,1,1)+[1]Controls!$C$12),"--")</f>
        <v>--</v>
      </c>
      <c r="K33" s="1">
        <f>IF(COUNT($H33:$I33)&gt;0,MAX($H33:$I33)+[1]Controls!$C$10-[1]Controls!$C$14,"--")</f>
        <v>42735</v>
      </c>
      <c r="L33" s="1">
        <f>IF(COUNT($H33:$I33)&gt;0,MAX($H33:$I33)+[1]Controls!$C$10-[1]Controls!$C$15,"--")</f>
        <v>42745</v>
      </c>
      <c r="M33" s="1">
        <f>IF(COUNT($H33:$I33)&gt;0,MAX($H33:$I33)+[1]Controls!$C$10-[1]Controls!$C$16,"--")</f>
        <v>42760</v>
      </c>
      <c r="N33" s="1">
        <f>IF(COUNT($H33:$I33)&gt;0,MAX($H33:$I33)+[1]Controls!$C$10-[1]Controls!$C$11,"--")</f>
        <v>42773</v>
      </c>
      <c r="O33" s="1">
        <f>IF(COUNT($H33:$I33)&gt;0,MAX($H33:$I33)+[1]Controls!$C$10,"--")</f>
        <v>42780</v>
      </c>
      <c r="P33" s="11" t="s">
        <v>21</v>
      </c>
      <c r="Q33" s="63" t="s">
        <v>107</v>
      </c>
      <c r="R33" s="58"/>
    </row>
    <row r="34" spans="1:18" x14ac:dyDescent="0.25">
      <c r="A34" s="2" t="s">
        <v>40</v>
      </c>
      <c r="B34" s="34"/>
      <c r="C34" s="34"/>
      <c r="D34" s="34"/>
      <c r="E34" s="34"/>
      <c r="F34" s="8" t="str">
        <f>IF(COUNT(B34:E34)&gt;0,MAX(B34:E34)+[1]Controls!$C$9,"--")</f>
        <v>--</v>
      </c>
      <c r="G34" s="11"/>
      <c r="H34" s="7">
        <v>42627</v>
      </c>
      <c r="I34" s="33">
        <v>42627</v>
      </c>
      <c r="J34" s="1" t="str">
        <f ca="1">IF(AND($A34&lt;&gt;"",COUNT($H34:$I34)=0),IF((ROW()-COUNT(O:O))&lt;=([1]Controls!$C$13+1),IF(ROW()&lt;=([1]Controls!$C$13+1),NOW(),OFFSET(J34,[1]Controls!$C$13 * -1,5,1,1)+[1]Controls!$C$12-[1]Controls!$C$10),OFFSET(J34,[1]Controls!$C$13*-1,0,1,1)+[1]Controls!$C$12),"--")</f>
        <v>--</v>
      </c>
      <c r="K34" s="1">
        <f>IF(COUNT($H34:$I34)&gt;0,MAX($H34:$I34)+[1]Controls!$C$10-[1]Controls!$C$14,"--")</f>
        <v>42735</v>
      </c>
      <c r="L34" s="1">
        <f>IF(COUNT($H34:$I34)&gt;0,MAX($H34:$I34)+[1]Controls!$C$10-[1]Controls!$C$15,"--")</f>
        <v>42745</v>
      </c>
      <c r="M34" s="1">
        <f>IF(COUNT($H34:$I34)&gt;0,MAX($H34:$I34)+[1]Controls!$C$10-[1]Controls!$C$16,"--")</f>
        <v>42760</v>
      </c>
      <c r="N34" s="1">
        <f>IF(COUNT($H34:$I34)&gt;0,MAX($H34:$I34)+[1]Controls!$C$10-[1]Controls!$C$11,"--")</f>
        <v>42773</v>
      </c>
      <c r="O34" s="1">
        <f>IF(COUNT($H34:$I34)&gt;0,MAX($H34:$I34)+[1]Controls!$C$10,"--")</f>
        <v>42780</v>
      </c>
      <c r="P34" s="11" t="s">
        <v>8</v>
      </c>
      <c r="Q34" s="63" t="s">
        <v>107</v>
      </c>
      <c r="R34" s="58"/>
    </row>
    <row r="35" spans="1:18" x14ac:dyDescent="0.25">
      <c r="A35" s="6" t="s">
        <v>41</v>
      </c>
      <c r="B35" s="3"/>
      <c r="C35" s="3"/>
      <c r="D35" s="3"/>
      <c r="E35" s="3"/>
      <c r="F35" s="3" t="str">
        <f>IF(COUNT(B35:E35)&gt;0,MAX(B35:E35)+[1]Controls!$C$9,"--")</f>
        <v>--</v>
      </c>
      <c r="G35" s="3"/>
      <c r="H35" s="3">
        <v>42628</v>
      </c>
      <c r="I35" s="3">
        <v>42628</v>
      </c>
      <c r="J35" s="1" t="str">
        <f ca="1">IF(AND($A35&lt;&gt;"",COUNT($H35:$I35)=0),IF((ROW()-COUNT(O:O))&lt;=([1]Controls!$C$13+1),IF(ROW()&lt;=([1]Controls!$C$13+1),NOW(),OFFSET(J35,[1]Controls!$C$13 * -1,5,1,1)+[1]Controls!$C$12-[1]Controls!$C$10),OFFSET(J35,[1]Controls!$C$13*-1,0,1,1)+[1]Controls!$C$12),"--")</f>
        <v>--</v>
      </c>
      <c r="K35" s="1">
        <f>IF(COUNT($H35:$I35)&gt;0,MAX($H35:$I35)+[1]Controls!$C$10-[1]Controls!$C$14,"--")</f>
        <v>42736</v>
      </c>
      <c r="L35" s="1">
        <f>IF(COUNT($H35:$I35)&gt;0,MAX($H35:$I35)+[1]Controls!$C$10-[1]Controls!$C$15,"--")</f>
        <v>42746</v>
      </c>
      <c r="M35" s="1">
        <f>IF(COUNT($H35:$I35)&gt;0,MAX($H35:$I35)+[1]Controls!$C$10-[1]Controls!$C$16,"--")</f>
        <v>42761</v>
      </c>
      <c r="N35" s="1">
        <f>IF(COUNT($H35:$I35)&gt;0,MAX($H35:$I35)+[1]Controls!$C$10-[1]Controls!$C$11,"--")</f>
        <v>42774</v>
      </c>
      <c r="O35" s="1">
        <f>IF(COUNT($H35:$I35)&gt;0,MAX($H35:$I35)+[1]Controls!$C$10,"--")</f>
        <v>42781</v>
      </c>
      <c r="P35" s="11" t="s">
        <v>21</v>
      </c>
      <c r="Q35" s="63" t="s">
        <v>107</v>
      </c>
      <c r="R35" s="58"/>
    </row>
    <row r="36" spans="1:18" x14ac:dyDescent="0.25">
      <c r="A36" s="6" t="s">
        <v>42</v>
      </c>
      <c r="B36" s="3"/>
      <c r="C36" s="3"/>
      <c r="D36" s="3"/>
      <c r="E36" s="3"/>
      <c r="F36" s="3" t="str">
        <f>IF(COUNT(B36:E36)&gt;0,MAX(B36:E36)+[1]Controls!$C$9,"--")</f>
        <v>--</v>
      </c>
      <c r="G36" s="3"/>
      <c r="H36" s="3">
        <v>42628</v>
      </c>
      <c r="I36" s="3"/>
      <c r="J36" s="1" t="str">
        <f ca="1">IF(AND($A36&lt;&gt;"",COUNT($H36:$I36)=0),IF((ROW()-COUNT(O:O))&lt;=([1]Controls!$C$13+1),IF(ROW()&lt;=([1]Controls!$C$13+1),NOW(),OFFSET(J36,[1]Controls!$C$13 * -1,5,1,1)+[1]Controls!$C$12-[1]Controls!$C$10),OFFSET(J36,[1]Controls!$C$13*-1,0,1,1)+[1]Controls!$C$12),"--")</f>
        <v>--</v>
      </c>
      <c r="K36" s="1">
        <f>IF(COUNT($H36:$I36)&gt;0,MAX($H36:$I36)+[1]Controls!$C$10-[1]Controls!$C$14,"--")</f>
        <v>42736</v>
      </c>
      <c r="L36" s="1">
        <f>IF(COUNT($H36:$I36)&gt;0,MAX($H36:$I36)+[1]Controls!$C$10-[1]Controls!$C$15,"--")</f>
        <v>42746</v>
      </c>
      <c r="M36" s="1">
        <f>IF(COUNT($H36:$I36)&gt;0,MAX($H36:$I36)+[1]Controls!$C$10-[1]Controls!$C$16,"--")</f>
        <v>42761</v>
      </c>
      <c r="N36" s="1">
        <f>IF(COUNT($H36:$I36)&gt;0,MAX($H36:$I36)+[1]Controls!$C$10-[1]Controls!$C$11,"--")</f>
        <v>42774</v>
      </c>
      <c r="O36" s="1">
        <f>IF(COUNT($H36:$I36)&gt;0,MAX($H36:$I36)+[1]Controls!$C$10,"--")</f>
        <v>42781</v>
      </c>
      <c r="P36" s="11" t="s">
        <v>8</v>
      </c>
      <c r="Q36" s="63" t="s">
        <v>107</v>
      </c>
      <c r="R36" s="58"/>
    </row>
    <row r="37" spans="1:18" x14ac:dyDescent="0.25">
      <c r="A37" s="65" t="s">
        <v>43</v>
      </c>
      <c r="B37" s="34"/>
      <c r="C37" s="34"/>
      <c r="D37" s="34"/>
      <c r="E37" s="34"/>
      <c r="F37" s="34"/>
      <c r="G37" s="11"/>
      <c r="H37" s="33">
        <v>42628</v>
      </c>
      <c r="I37" s="34"/>
      <c r="J37" s="34" t="str">
        <f ca="1">IF(AND($A37&lt;&gt;"",COUNT($H37:$I37)=0),IF((ROW()-COUNT(O:O))&lt;=([1]Controls!$C$13+1),IF(ROW()&lt;=([1]Controls!$C$13+1),NOW(),OFFSET(J37,[1]Controls!$C$13 * -1,5,1,1)+[1]Controls!$C$12-[1]Controls!$C$10),OFFSET(J37,[1]Controls!$C$13*-1,0,1,1)+[1]Controls!$C$12),"--")</f>
        <v>--</v>
      </c>
      <c r="K37" s="7">
        <f>IF(COUNT($H37:$I37)&gt;0,MAX($H37:$I37)+[1]Controls!$C$10-[1]Controls!$C$14,"--")</f>
        <v>42736</v>
      </c>
      <c r="L37" s="7">
        <f>IF(COUNT($H37:$I37)&gt;0,MAX($H37:$I37)+[1]Controls!$C$10-[1]Controls!$C$15,"--")</f>
        <v>42746</v>
      </c>
      <c r="M37" s="7">
        <f>IF(COUNT($H37:$I37)&gt;0,MAX($H37:$I37)+[1]Controls!$C$10-[1]Controls!$C$16,"--")</f>
        <v>42761</v>
      </c>
      <c r="N37" s="10">
        <f>IF(COUNT($H37:$I37)&gt;0,MAX($H37:$I37)+[1]Controls!$C$10-[1]Controls!$C$11,"--")</f>
        <v>42774</v>
      </c>
      <c r="O37" s="7">
        <f>IF(COUNT($H37:$I37)&gt;0,MAX($H37:$I37)+[1]Controls!$C$10,"--")</f>
        <v>42781</v>
      </c>
      <c r="P37" s="34" t="s">
        <v>44</v>
      </c>
      <c r="Q37" s="63" t="s">
        <v>109</v>
      </c>
      <c r="R37" s="58"/>
    </row>
    <row r="38" spans="1:18" x14ac:dyDescent="0.25">
      <c r="A38" s="2" t="s">
        <v>45</v>
      </c>
      <c r="B38" s="7"/>
      <c r="C38" s="7"/>
      <c r="D38" s="7"/>
      <c r="E38" s="7"/>
      <c r="F38" s="8" t="str">
        <f>IF(COUNT(B38:E38)&gt;0,MAX(B38:E38)+[1]Controls!$C$9,"--")</f>
        <v>--</v>
      </c>
      <c r="G38" s="1"/>
      <c r="H38" s="7">
        <v>42629</v>
      </c>
      <c r="I38" s="7"/>
      <c r="J38" s="46" t="str">
        <f ca="1">IF(AND($A38&lt;&gt;"",COUNT($H38:$I38)=0),IF((ROW()-COUNT(O:O))&lt;=([1]Controls!$C$13+1),IF(ROW()&lt;=([1]Controls!$C$13+1),NOW(),OFFSET(J38,[1]Controls!$C$13 * -1,5,1,1)+[1]Controls!$C$12-[1]Controls!$C$10),OFFSET(J38,[1]Controls!$C$13*-1,0,1,1)+[1]Controls!$C$12),"--")</f>
        <v>--</v>
      </c>
      <c r="K38" s="8">
        <f>IF(COUNT($H38:$I38)&gt;0,MAX($H38:$I38)+[1]Controls!$C$10-[1]Controls!$C$14,"--")</f>
        <v>42737</v>
      </c>
      <c r="L38" s="8">
        <f>IF(COUNT($H38:$I38)&gt;0,MAX($H38:$I38)+[1]Controls!$C$10-[1]Controls!$C$15,"--")</f>
        <v>42747</v>
      </c>
      <c r="M38" s="8">
        <f>IF(COUNT($H38:$I38)&gt;0,MAX($H38:$I38)+[1]Controls!$C$10-[1]Controls!$C$16,"--")</f>
        <v>42762</v>
      </c>
      <c r="N38" s="10">
        <f>IF(COUNT($H38:$I38)&gt;0,MAX($H38:$I38)+[1]Controls!$C$10-[1]Controls!$C$11,"--")</f>
        <v>42775</v>
      </c>
      <c r="O38" s="8">
        <f>IF(COUNT($H38:$I38)&gt;0,MAX($H38:$I38)+[1]Controls!$C$10,"--")</f>
        <v>42782</v>
      </c>
      <c r="P38" s="11" t="s">
        <v>17</v>
      </c>
      <c r="Q38" s="63" t="s">
        <v>107</v>
      </c>
      <c r="R38" s="58"/>
    </row>
    <row r="39" spans="1:18" x14ac:dyDescent="0.25">
      <c r="A39" s="2" t="s">
        <v>46</v>
      </c>
      <c r="B39" s="7"/>
      <c r="C39" s="7"/>
      <c r="D39" s="7"/>
      <c r="E39" s="7"/>
      <c r="F39" s="8" t="str">
        <f>IF(COUNT(B39:E39)&gt;0,MAX(B39:E39)+[1]Controls!$C$9,"--")</f>
        <v>--</v>
      </c>
      <c r="G39" s="1"/>
      <c r="H39" s="7">
        <v>42630</v>
      </c>
      <c r="I39" s="7"/>
      <c r="J39" s="4" t="str">
        <f ca="1">IF(AND($A39&lt;&gt;"",COUNT($H39:$I39)=0),IF((ROW()-COUNT(O:O))&lt;=([1]Controls!$C$13+1),IF(ROW()&lt;=([1]Controls!$C$13+1),NOW(),OFFSET(J39,[1]Controls!$C$13 * -1,5,1,1)+[1]Controls!$C$12-[1]Controls!$C$10),OFFSET(J39,[1]Controls!$C$13*-1,0,1,1)+[1]Controls!$C$12),"--")</f>
        <v>--</v>
      </c>
      <c r="K39" s="8">
        <f>IF(COUNT($H39:$I39)&gt;0,MAX($H39:$I39)+[1]Controls!$C$10-[1]Controls!$C$14,"--")</f>
        <v>42738</v>
      </c>
      <c r="L39" s="8">
        <f>IF(COUNT($H39:$I39)&gt;0,MAX($H39:$I39)+[1]Controls!$C$10-[1]Controls!$C$15,"--")</f>
        <v>42748</v>
      </c>
      <c r="M39" s="8">
        <f>IF(COUNT($H39:$I39)&gt;0,MAX($H39:$I39)+[1]Controls!$C$10-[1]Controls!$C$16,"--")</f>
        <v>42763</v>
      </c>
      <c r="N39" s="10">
        <f>IF(COUNT($H39:$I39)&gt;0,MAX($H39:$I39)+[1]Controls!$C$10-[1]Controls!$C$11,"--")</f>
        <v>42776</v>
      </c>
      <c r="O39" s="8">
        <f>IF(COUNT($H39:$I39)&gt;0,MAX($H39:$I39)+[1]Controls!$C$10,"--")</f>
        <v>42783</v>
      </c>
      <c r="P39" s="11" t="s">
        <v>21</v>
      </c>
      <c r="Q39" s="63" t="s">
        <v>107</v>
      </c>
      <c r="R39" s="58"/>
    </row>
    <row r="40" spans="1:18" x14ac:dyDescent="0.25">
      <c r="A40" s="2" t="s">
        <v>47</v>
      </c>
      <c r="B40" s="34"/>
      <c r="C40" s="34"/>
      <c r="D40" s="34"/>
      <c r="E40" s="34"/>
      <c r="F40" s="8" t="str">
        <f>IF(COUNT(B40:E40)&gt;0,MAX(B40:E40)+[1]Controls!$C$9,"--")</f>
        <v>--</v>
      </c>
      <c r="G40" s="11"/>
      <c r="H40" s="7">
        <v>42630</v>
      </c>
      <c r="I40" s="34"/>
      <c r="J40" s="4" t="str">
        <f ca="1">IF(AND($A40&lt;&gt;"",COUNT($H40:$I40)=0),IF((ROW()-COUNT(O:O))&lt;=([1]Controls!$C$13+1),IF(ROW()&lt;=([1]Controls!$C$13+1),NOW(),OFFSET(J40,[1]Controls!$C$13 * -1,5,1,1)+[1]Controls!$C$12-[1]Controls!$C$10),OFFSET(J40,[1]Controls!$C$13*-1,0,1,1)+[1]Controls!$C$12),"--")</f>
        <v>--</v>
      </c>
      <c r="K40" s="8">
        <f>IF(COUNT($H40:$I40)&gt;0,MAX($H40:$I40)+[1]Controls!$C$10-[1]Controls!$C$14,"--")</f>
        <v>42738</v>
      </c>
      <c r="L40" s="8">
        <f>IF(COUNT($H40:$I40)&gt;0,MAX($H40:$I40)+[1]Controls!$C$10-[1]Controls!$C$15,"--")</f>
        <v>42748</v>
      </c>
      <c r="M40" s="8">
        <f>IF(COUNT($H40:$I40)&gt;0,MAX($H40:$I40)+[1]Controls!$C$10-[1]Controls!$C$16,"--")</f>
        <v>42763</v>
      </c>
      <c r="N40" s="10">
        <f>IF(COUNT($H40:$I40)&gt;0,MAX($H40:$I40)+[1]Controls!$C$10-[1]Controls!$C$11,"--")</f>
        <v>42776</v>
      </c>
      <c r="O40" s="8">
        <f>IF(COUNT($H40:$I40)&gt;0,MAX($H40:$I40)+[1]Controls!$C$10,"--")</f>
        <v>42783</v>
      </c>
      <c r="P40" s="11" t="s">
        <v>21</v>
      </c>
      <c r="Q40" s="63" t="s">
        <v>107</v>
      </c>
      <c r="R40" s="58"/>
    </row>
    <row r="41" spans="1:18" x14ac:dyDescent="0.25">
      <c r="A41" s="2" t="s">
        <v>48</v>
      </c>
      <c r="B41" s="7"/>
      <c r="C41" s="7"/>
      <c r="D41" s="7"/>
      <c r="E41" s="7"/>
      <c r="F41" s="8" t="str">
        <f>IF(COUNT(B41:E41)&gt;0,MAX(B41:E41)+[1]Controls!$C$9,"--")</f>
        <v>--</v>
      </c>
      <c r="G41" s="9"/>
      <c r="H41" s="7">
        <v>42630</v>
      </c>
      <c r="I41" s="7"/>
      <c r="J41" s="4" t="str">
        <f ca="1">IF(AND($A41&lt;&gt;"",COUNT($H41:$I41)=0),IF((ROW()-COUNT(O:O))&lt;=([1]Controls!$C$13+1),IF(ROW()&lt;=([1]Controls!$C$13+1),NOW(),OFFSET(J41,[1]Controls!$C$13 * -1,5,1,1)+[1]Controls!$C$12-[1]Controls!$C$10),OFFSET(J41,[1]Controls!$C$13*-1,0,1,1)+[1]Controls!$C$12),"--")</f>
        <v>--</v>
      </c>
      <c r="K41" s="8">
        <f>IF(COUNT($H41:$I41)&gt;0,MAX($H41:$I41)+[1]Controls!$C$10-[1]Controls!$C$14,"--")</f>
        <v>42738</v>
      </c>
      <c r="L41" s="8">
        <f>IF(COUNT($H41:$I41)&gt;0,MAX($H41:$I41)+[1]Controls!$C$10-[1]Controls!$C$15,"--")</f>
        <v>42748</v>
      </c>
      <c r="M41" s="8">
        <f>IF(COUNT($H41:$I41)&gt;0,MAX($H41:$I41)+[1]Controls!$C$10-[1]Controls!$C$16,"--")</f>
        <v>42763</v>
      </c>
      <c r="N41" s="10">
        <f>IF(COUNT($H41:$I41)&gt;0,MAX($H41:$I41)+[1]Controls!$C$10-[1]Controls!$C$11,"--")</f>
        <v>42776</v>
      </c>
      <c r="O41" s="8">
        <f>IF(COUNT($H41:$I41)&gt;0,MAX($H41:$I41)+[1]Controls!$C$10,"--")</f>
        <v>42783</v>
      </c>
      <c r="P41" s="11" t="s">
        <v>21</v>
      </c>
      <c r="Q41" s="63" t="s">
        <v>107</v>
      </c>
      <c r="R41" s="58"/>
    </row>
    <row r="42" spans="1:18" x14ac:dyDescent="0.25">
      <c r="A42" s="69" t="s">
        <v>49</v>
      </c>
      <c r="B42" s="7"/>
      <c r="C42" s="7"/>
      <c r="D42" s="7"/>
      <c r="E42" s="7"/>
      <c r="F42" s="8" t="str">
        <f>IF(COUNT(B42:E42)&gt;0,MAX(B42:E42)+[1]Controls!$C$9,"--")</f>
        <v>--</v>
      </c>
      <c r="G42" s="1"/>
      <c r="H42" s="7">
        <v>42633</v>
      </c>
      <c r="I42" s="7"/>
      <c r="J42" s="1" t="str">
        <f ca="1">IF(AND($A42&lt;&gt;"",COUNT($H42:$I42)=0),IF((ROW()-COUNT(O:O))&lt;=([1]Controls!$C$13+1),IF(ROW()&lt;=([1]Controls!$C$13+1),NOW(),OFFSET(J42,[1]Controls!$C$13 * -1,5,1,1)+[1]Controls!$C$12-[1]Controls!$C$10),OFFSET(J42,[1]Controls!$C$13*-1,0,1,1)+[1]Controls!$C$12),"--")</f>
        <v>--</v>
      </c>
      <c r="K42" s="1">
        <f>IF(COUNT($H42:$I42)&gt;0,MAX($H42:$I42)+[1]Controls!$C$10-[1]Controls!$C$14,"--")</f>
        <v>42741</v>
      </c>
      <c r="L42" s="1">
        <f>IF(COUNT($H42:$I42)&gt;0,MAX($H42:$I42)+[1]Controls!$C$10-[1]Controls!$C$15,"--")</f>
        <v>42751</v>
      </c>
      <c r="M42" s="1">
        <f>IF(COUNT($H42:$I42)&gt;0,MAX($H42:$I42)+[1]Controls!$C$10-[1]Controls!$C$16,"--")</f>
        <v>42766</v>
      </c>
      <c r="N42" s="1">
        <f>IF(COUNT($H42:$I42)&gt;0,MAX($H42:$I42)+[1]Controls!$C$10-[1]Controls!$C$11,"--")</f>
        <v>42779</v>
      </c>
      <c r="O42" s="1">
        <f>IF(COUNT($H42:$I42)&gt;0,MAX($H42:$I42)+[1]Controls!$C$10,"--")</f>
        <v>42786</v>
      </c>
      <c r="P42" s="11" t="s">
        <v>8</v>
      </c>
      <c r="Q42" s="63" t="s">
        <v>107</v>
      </c>
      <c r="R42" s="58"/>
    </row>
    <row r="43" spans="1:18" x14ac:dyDescent="0.25">
      <c r="A43" s="65" t="s">
        <v>50</v>
      </c>
      <c r="B43" s="34"/>
      <c r="C43" s="34"/>
      <c r="D43" s="34"/>
      <c r="E43" s="34"/>
      <c r="F43" s="8" t="str">
        <f>IF(COUNT(B43:E43)&gt;0,MAX(B43:E43)+[1]Controls!$C$9,"--")</f>
        <v>--</v>
      </c>
      <c r="G43" s="11"/>
      <c r="H43" s="7">
        <v>42633</v>
      </c>
      <c r="I43" s="34"/>
      <c r="J43" s="1" t="str">
        <f ca="1">IF(AND($A43&lt;&gt;"",COUNT($H43:$I43)=0),IF((ROW()-COUNT(O:O))&lt;=([1]Controls!$C$13+1),IF(ROW()&lt;=([1]Controls!$C$13+1),NOW(),OFFSET(J43,[1]Controls!$C$13 * -1,5,1,1)+[1]Controls!$C$12-[1]Controls!$C$10),OFFSET(J43,[1]Controls!$C$13*-1,0,1,1)+[1]Controls!$C$12),"--")</f>
        <v>--</v>
      </c>
      <c r="K43" s="1">
        <f>IF(COUNT($H43:$I43)&gt;0,MAX($H43:$I43)+[1]Controls!$C$10-[1]Controls!$C$14,"--")</f>
        <v>42741</v>
      </c>
      <c r="L43" s="1">
        <f>IF(COUNT($H43:$I43)&gt;0,MAX($H43:$I43)+[1]Controls!$C$10-[1]Controls!$C$15,"--")</f>
        <v>42751</v>
      </c>
      <c r="M43" s="1">
        <f>IF(COUNT($H43:$I43)&gt;0,MAX($H43:$I43)+[1]Controls!$C$10-[1]Controls!$C$16,"--")</f>
        <v>42766</v>
      </c>
      <c r="N43" s="1">
        <f>IF(COUNT($H43:$I43)&gt;0,MAX($H43:$I43)+[1]Controls!$C$10-[1]Controls!$C$11,"--")</f>
        <v>42779</v>
      </c>
      <c r="O43" s="1">
        <f>IF(COUNT($H43:$I43)&gt;0,MAX($H43:$I43)+[1]Controls!$C$10,"--")</f>
        <v>42786</v>
      </c>
      <c r="P43" s="34" t="s">
        <v>8</v>
      </c>
      <c r="Q43" s="63" t="s">
        <v>107</v>
      </c>
      <c r="R43" s="58"/>
    </row>
    <row r="44" spans="1:18" x14ac:dyDescent="0.25">
      <c r="A44" s="6" t="s">
        <v>51</v>
      </c>
      <c r="B44" s="34"/>
      <c r="C44" s="34"/>
      <c r="D44" s="34"/>
      <c r="E44" s="34"/>
      <c r="F44" s="1" t="str">
        <f>IF(COUNT(B44:E44)&gt;0,MAX(B44:E44)+[1]Controls!$C$9,"--")</f>
        <v>--</v>
      </c>
      <c r="G44" s="11"/>
      <c r="H44" s="7">
        <v>42637</v>
      </c>
      <c r="I44" s="33">
        <v>42638</v>
      </c>
      <c r="J44" s="70" t="str">
        <f ca="1">IF(AND($A44&lt;&gt;"",COUNT($H44:$I44)=0),IF((ROW()-COUNT(O:O))&lt;=([1]Controls!$C$13+1),IF(ROW()&lt;=([1]Controls!$C$13+1),NOW(),OFFSET(J44,[1]Controls!$C$13 * -1,5,1,1)+[1]Controls!$C$12-[1]Controls!$C$10),OFFSET(J44,[1]Controls!$C$13*-1,0,1,1)+[1]Controls!$C$12),"--")</f>
        <v>--</v>
      </c>
      <c r="K44" s="61">
        <f>IF(COUNT($H44:$I44)&gt;0,MAX($H44:$I44)+[1]Controls!$C$10-[1]Controls!$C$14,"--")</f>
        <v>42746</v>
      </c>
      <c r="L44" s="61">
        <f>IF(COUNT($H44:$I44)&gt;0,MAX($H44:$I44)+[1]Controls!$C$10-[1]Controls!$C$15,"--")</f>
        <v>42756</v>
      </c>
      <c r="M44" s="61">
        <f>IF(COUNT($H44:$I44)&gt;0,MAX($H44:$I44)+[1]Controls!$C$10-[1]Controls!$C$16,"--")</f>
        <v>42771</v>
      </c>
      <c r="N44" s="51">
        <f>IF(COUNT($H44:$I44)&gt;0,MAX($H44:$I44)+[1]Controls!$C$10-[1]Controls!$C$11,"--")</f>
        <v>42784</v>
      </c>
      <c r="O44" s="61">
        <f>IF(COUNT($H44:$I44)&gt;0,MAX($H44:$I44)+[1]Controls!$C$10,"--")</f>
        <v>42791</v>
      </c>
      <c r="P44" s="11" t="s">
        <v>21</v>
      </c>
      <c r="Q44" s="63" t="s">
        <v>107</v>
      </c>
      <c r="R44" s="58"/>
    </row>
    <row r="45" spans="1:18" x14ac:dyDescent="0.25">
      <c r="A45" s="2" t="s">
        <v>52</v>
      </c>
      <c r="B45" s="7">
        <v>42638</v>
      </c>
      <c r="C45" s="7"/>
      <c r="D45" s="7"/>
      <c r="E45" s="7"/>
      <c r="F45" s="8">
        <f>IF(COUNT(B45:E45)&gt;0,MAX(B45:E45)+[1]Controls!$C$9,"--")</f>
        <v>42658</v>
      </c>
      <c r="G45" s="1"/>
      <c r="H45" s="7">
        <v>42638</v>
      </c>
      <c r="I45" s="7"/>
      <c r="J45" s="4" t="str">
        <f ca="1">IF(AND($A45&lt;&gt;"",COUNT($H45:$I45)=0),IF((ROW()-COUNT(O:O))&lt;=([1]Controls!$C$13+1),IF(ROW()&lt;=([1]Controls!$C$13+1),NOW(),OFFSET(J45,[1]Controls!$C$13 * -1,5,1,1)+[1]Controls!$C$12-[1]Controls!$C$10),OFFSET(J45,[1]Controls!$C$13*-1,0,1,1)+[1]Controls!$C$12),"--")</f>
        <v>--</v>
      </c>
      <c r="K45" s="8">
        <f>IF(COUNT($H45:$I45)&gt;0,MAX($H45:$I45)+[1]Controls!$C$10-[1]Controls!$C$14,"--")</f>
        <v>42746</v>
      </c>
      <c r="L45" s="8">
        <f>IF(COUNT($H45:$I45)&gt;0,MAX($H45:$I45)+[1]Controls!$C$10-[1]Controls!$C$15,"--")</f>
        <v>42756</v>
      </c>
      <c r="M45" s="8">
        <f>IF(COUNT($H45:$I45)&gt;0,MAX($H45:$I45)+[1]Controls!$C$10-[1]Controls!$C$16,"--")</f>
        <v>42771</v>
      </c>
      <c r="N45" s="10">
        <f>IF(COUNT($H45:$I45)&gt;0,MAX($H45:$I45)+[1]Controls!$C$10-[1]Controls!$C$11,"--")</f>
        <v>42784</v>
      </c>
      <c r="O45" s="8">
        <f>IF(COUNT($H45:$I45)&gt;0,MAX($H45:$I45)+[1]Controls!$C$10,"--")</f>
        <v>42791</v>
      </c>
      <c r="P45" s="11" t="s">
        <v>17</v>
      </c>
      <c r="Q45" s="63" t="s">
        <v>107</v>
      </c>
      <c r="R45" s="58"/>
    </row>
    <row r="46" spans="1:18" x14ac:dyDescent="0.25">
      <c r="A46" s="6" t="s">
        <v>53</v>
      </c>
      <c r="B46" s="34"/>
      <c r="C46" s="34"/>
      <c r="D46" s="34"/>
      <c r="E46" s="34"/>
      <c r="F46" s="7" t="str">
        <f>IF(COUNT(B46:E46)&gt;0,MAX(B46:E46)+[1]Controls!$C$9,"--")</f>
        <v>--</v>
      </c>
      <c r="G46" s="11"/>
      <c r="H46" s="7">
        <v>42639</v>
      </c>
      <c r="I46" s="34"/>
      <c r="J46" s="60" t="str">
        <f ca="1">IF(AND($A46&lt;&gt;"",COUNT($H46:$I46)=0),IF((ROW()-COUNT(O:O))&lt;=([1]Controls!$C$13+1),IF(ROW()&lt;=([1]Controls!$C$13+1),NOW(),OFFSET(J46,[1]Controls!$C$13 * -1,5,1,1)+[1]Controls!$C$12-[1]Controls!$C$10),OFFSET(J46,[1]Controls!$C$13*-1,0,1,1)+[1]Controls!$C$12),"--")</f>
        <v>--</v>
      </c>
      <c r="K46" s="61">
        <f>IF(COUNT($H46:$I46)&gt;0,MAX($H46:$I46)+[1]Controls!$C$10-[1]Controls!$C$14,"--")</f>
        <v>42747</v>
      </c>
      <c r="L46" s="61">
        <f>IF(COUNT($H46:$I46)&gt;0,MAX($H46:$I46)+[1]Controls!$C$10-[1]Controls!$C$15,"--")</f>
        <v>42757</v>
      </c>
      <c r="M46" s="61">
        <f>IF(COUNT($H46:$I46)&gt;0,MAX($H46:$I46)+[1]Controls!$C$10-[1]Controls!$C$16,"--")</f>
        <v>42772</v>
      </c>
      <c r="N46" s="51">
        <f>IF(COUNT($H46:$I46)&gt;0,MAX($H46:$I46)+[1]Controls!$C$10-[1]Controls!$C$11,"--")</f>
        <v>42785</v>
      </c>
      <c r="O46" s="61">
        <f>IF(COUNT($H46:$I46)&gt;0,MAX($H46:$I46)+[1]Controls!$C$10,"--")</f>
        <v>42792</v>
      </c>
      <c r="P46" s="11" t="s">
        <v>21</v>
      </c>
      <c r="Q46" s="63" t="s">
        <v>107</v>
      </c>
      <c r="R46" s="58"/>
    </row>
    <row r="47" spans="1:18" x14ac:dyDescent="0.25">
      <c r="A47" s="6" t="s">
        <v>54</v>
      </c>
      <c r="B47" s="7">
        <v>42644</v>
      </c>
      <c r="C47" s="7"/>
      <c r="D47" s="7"/>
      <c r="E47" s="7"/>
      <c r="F47" s="8">
        <f>IF(COUNT(B47:E47)&gt;0,MAX(B47:E47)+[1]Controls!$C$9,"--")</f>
        <v>42664</v>
      </c>
      <c r="G47" s="1"/>
      <c r="H47" s="7">
        <v>42595</v>
      </c>
      <c r="I47" s="7">
        <v>42644</v>
      </c>
      <c r="J47" s="4" t="str">
        <f ca="1">IF(AND($A47&lt;&gt;"",COUNT($H47:$I47)=0),IF((ROW()-COUNT(O:O))&lt;=([1]Controls!$C$13+1),IF(ROW()&lt;=([1]Controls!$C$13+1),NOW(),OFFSET(J47,[1]Controls!$C$13 * -1,5,1,1)+[1]Controls!$C$12-[1]Controls!$C$10),OFFSET(J47,[1]Controls!$C$13*-1,0,1,1)+[1]Controls!$C$12),"--")</f>
        <v>--</v>
      </c>
      <c r="K47" s="8">
        <f>IF(COUNT($H47:$I47)&gt;0,MAX($H47:$I47)+[1]Controls!$C$10-[1]Controls!$C$14,"--")</f>
        <v>42752</v>
      </c>
      <c r="L47" s="8">
        <f>IF(COUNT($H47:$I47)&gt;0,MAX($H47:$I47)+[1]Controls!$C$10-[1]Controls!$C$15,"--")</f>
        <v>42762</v>
      </c>
      <c r="M47" s="8">
        <f>IF(COUNT($H47:$I47)&gt;0,MAX($H47:$I47)+[1]Controls!$C$10-[1]Controls!$C$16,"--")</f>
        <v>42777</v>
      </c>
      <c r="N47" s="10">
        <f>IF(COUNT($H47:$I47)&gt;0,MAX($H47:$I47)+[1]Controls!$C$10-[1]Controls!$C$11,"--")</f>
        <v>42790</v>
      </c>
      <c r="O47" s="8">
        <f>IF(COUNT($H47:$I47)&gt;0,MAX($H47:$I47)+[1]Controls!$C$10,"--")</f>
        <v>42797</v>
      </c>
      <c r="P47" s="64" t="s">
        <v>12</v>
      </c>
      <c r="Q47" s="63" t="s">
        <v>102</v>
      </c>
      <c r="R47" s="58"/>
    </row>
    <row r="48" spans="1:18" x14ac:dyDescent="0.25">
      <c r="A48" s="6" t="s">
        <v>55</v>
      </c>
      <c r="B48" s="7">
        <v>42623</v>
      </c>
      <c r="C48" s="7">
        <v>42630</v>
      </c>
      <c r="D48" s="7">
        <v>42650</v>
      </c>
      <c r="E48" s="7"/>
      <c r="F48" s="8">
        <f>IF(COUNT(B48:E48)&gt;0,MAX(B48:E48)+[1]Controls!$C$9,"--")</f>
        <v>42670</v>
      </c>
      <c r="G48" s="1"/>
      <c r="H48" s="7">
        <v>42651</v>
      </c>
      <c r="I48" s="7"/>
      <c r="J48" s="4" t="str">
        <f ca="1">IF(AND($A48&lt;&gt;"",COUNT($H48:$I48)=0),IF((ROW()-COUNT(O:O))&lt;=([1]Controls!$C$13+1),IF(ROW()&lt;=([1]Controls!$C$13+1),NOW(),OFFSET(J48,[1]Controls!$C$13 * -1,5,1,1)+[1]Controls!$C$12-[1]Controls!$C$10),OFFSET(J48,[1]Controls!$C$13*-1,0,1,1)+[1]Controls!$C$12),"--")</f>
        <v>--</v>
      </c>
      <c r="K48" s="8">
        <f>IF(COUNT($H48:$I48)&gt;0,MAX($H48:$I48)+[1]Controls!$C$10-[1]Controls!$C$14,"--")</f>
        <v>42759</v>
      </c>
      <c r="L48" s="8">
        <f>IF(COUNT($H48:$I48)&gt;0,MAX($H48:$I48)+[1]Controls!$C$10-[1]Controls!$C$15,"--")</f>
        <v>42769</v>
      </c>
      <c r="M48" s="8">
        <f>IF(COUNT($H48:$I48)&gt;0,MAX($H48:$I48)+[1]Controls!$C$10-[1]Controls!$C$16,"--")</f>
        <v>42784</v>
      </c>
      <c r="N48" s="10">
        <f>IF(COUNT($H48:$I48)&gt;0,MAX($H48:$I48)+[1]Controls!$C$10-[1]Controls!$C$11,"--")</f>
        <v>42797</v>
      </c>
      <c r="O48" s="8">
        <f>IF(COUNT($H48:$I48)&gt;0,MAX($H48:$I48)+[1]Controls!$C$10,"--")</f>
        <v>42804</v>
      </c>
      <c r="P48" s="64" t="s">
        <v>12</v>
      </c>
      <c r="Q48" s="63" t="s">
        <v>102</v>
      </c>
      <c r="R48" s="58"/>
    </row>
    <row r="49" spans="1:18" x14ac:dyDescent="0.25">
      <c r="A49" s="35" t="s">
        <v>56</v>
      </c>
      <c r="B49" s="71"/>
      <c r="C49" s="71"/>
      <c r="D49" s="71"/>
      <c r="E49" s="71"/>
      <c r="F49" s="36" t="str">
        <f>IF(COUNT(B49:E49)&gt;0,MAX(B49:E49)+[1]Controls!$C$9,"--")</f>
        <v>--</v>
      </c>
      <c r="G49" s="41"/>
      <c r="H49" s="36">
        <v>42539</v>
      </c>
      <c r="I49" s="72">
        <v>42653</v>
      </c>
      <c r="J49" s="73" t="str">
        <f ca="1">IF(AND($A49&lt;&gt;"",COUNT($H49:$I49)=0),IF((ROW()-COUNT(O:O))&lt;=([1]Controls!$C$13+1),IF(ROW()&lt;=([1]Controls!$C$13+1),NOW(),OFFSET(J49,[1]Controls!$C$13 * -1,5,1,1)+[1]Controls!$C$12-[1]Controls!$C$10),OFFSET(J49,[1]Controls!$C$13*-1,0,1,1)+[1]Controls!$C$12),"--")</f>
        <v>--</v>
      </c>
      <c r="K49" s="74">
        <f>IF(COUNT($H49:$I49)&gt;0,MAX($H49:$I49)+[1]Controls!$C$10-[1]Controls!$C$14,"--")</f>
        <v>42761</v>
      </c>
      <c r="L49" s="74">
        <f>IF(COUNT($H49:$I49)&gt;0,MAX($H49:$I49)+[1]Controls!$C$10-[1]Controls!$C$15,"--")</f>
        <v>42771</v>
      </c>
      <c r="M49" s="74">
        <f>IF(COUNT($H49:$I49)&gt;0,MAX($H49:$I49)+[1]Controls!$C$10-[1]Controls!$C$16,"--")</f>
        <v>42786</v>
      </c>
      <c r="N49" s="75">
        <f>IF(COUNT($H49:$I49)&gt;0,MAX($H49:$I49)+[1]Controls!$C$10-[1]Controls!$C$11,"--")</f>
        <v>42799</v>
      </c>
      <c r="O49" s="74">
        <f>IF(COUNT($H49:$I49)&gt;0,MAX($H49:$I49)+[1]Controls!$C$10,"--")</f>
        <v>42806</v>
      </c>
      <c r="P49" s="41" t="s">
        <v>21</v>
      </c>
      <c r="Q49" s="63" t="s">
        <v>107</v>
      </c>
      <c r="R49" s="58"/>
    </row>
    <row r="50" spans="1:18" x14ac:dyDescent="0.25">
      <c r="A50" s="79" t="s">
        <v>57</v>
      </c>
      <c r="B50" s="7">
        <v>42653</v>
      </c>
      <c r="C50" s="7"/>
      <c r="D50" s="7"/>
      <c r="E50" s="7"/>
      <c r="F50" s="7">
        <f>IF(COUNT(B50:E50)&gt;0,MAX(B50:E50)+[1]Controls!$C$9,"--")</f>
        <v>42673</v>
      </c>
      <c r="G50" s="1"/>
      <c r="H50" s="7">
        <v>42635</v>
      </c>
      <c r="I50" s="7">
        <v>42653</v>
      </c>
      <c r="J50" s="7" t="str">
        <f ca="1">IF(AND($A50&lt;&gt;"",COUNT($H50:$I50)=0),IF((ROW()-COUNT(O:O))&lt;=([1]Controls!$C$13+1),IF(ROW()&lt;=([1]Controls!$C$13+1),NOW(),OFFSET(J50,[1]Controls!$C$13 * -1,5,1,1)+[1]Controls!$C$12-[1]Controls!$C$10),OFFSET(J50,[1]Controls!$C$13*-1,0,1,1)+[1]Controls!$C$12),"--")</f>
        <v>--</v>
      </c>
      <c r="K50" s="7">
        <f>IF(COUNT($H50:$I50)&gt;0,MAX($H50:$I50)+[1]Controls!$C$10-[1]Controls!$C$14,"--")</f>
        <v>42761</v>
      </c>
      <c r="L50" s="7">
        <f>IF(COUNT($H50:$I50)&gt;0,MAX($H50:$I50)+[1]Controls!$C$10-[1]Controls!$C$15,"--")</f>
        <v>42771</v>
      </c>
      <c r="M50" s="7">
        <f>IF(COUNT($H50:$I50)&gt;0,MAX($H50:$I50)+[1]Controls!$C$10-[1]Controls!$C$16,"--")</f>
        <v>42786</v>
      </c>
      <c r="N50" s="10">
        <f>IF(COUNT($H50:$I50)&gt;0,MAX($H50:$I50)+[1]Controls!$C$10-[1]Controls!$C$11,"--")</f>
        <v>42799</v>
      </c>
      <c r="O50" s="7">
        <f>IF(COUNT($H50:$I50)&gt;0,MAX($H50:$I50)+[1]Controls!$C$10,"--")</f>
        <v>42806</v>
      </c>
      <c r="P50" s="34" t="s">
        <v>21</v>
      </c>
      <c r="Q50" s="63" t="s">
        <v>107</v>
      </c>
      <c r="R50" s="58"/>
    </row>
    <row r="51" spans="1:18" x14ac:dyDescent="0.25">
      <c r="A51" s="6" t="s">
        <v>58</v>
      </c>
      <c r="B51" s="7">
        <v>42653</v>
      </c>
      <c r="C51" s="7"/>
      <c r="D51" s="7"/>
      <c r="E51" s="7"/>
      <c r="F51" s="47">
        <f>IF(COUNT(B51:E51)&gt;0,MAX(B51:E51)+[1]Controls!$C$9,"--")</f>
        <v>42673</v>
      </c>
      <c r="G51" s="1"/>
      <c r="H51" s="7">
        <v>42653</v>
      </c>
      <c r="I51" s="7"/>
      <c r="J51" s="4" t="str">
        <f ca="1">IF(AND($A51&lt;&gt;"",COUNT($H51:$I51)=0),IF((ROW()-COUNT(O:O))&lt;=([1]Controls!$C$13+1),IF(ROW()&lt;=([1]Controls!$C$13+1),NOW(),OFFSET(J51,[1]Controls!$C$13 * -1,5,1,1)+[1]Controls!$C$12-[1]Controls!$C$10),OFFSET(J51,[1]Controls!$C$13*-1,0,1,1)+[1]Controls!$C$12),"--")</f>
        <v>--</v>
      </c>
      <c r="K51" s="8">
        <f>IF(COUNT($H51:$I51)&gt;0,MAX($H51:$I51)+[1]Controls!$C$10-[1]Controls!$C$14,"--")</f>
        <v>42761</v>
      </c>
      <c r="L51" s="8">
        <f>IF(COUNT($H51:$I51)&gt;0,MAX($H51:$I51)+[1]Controls!$C$10-[1]Controls!$C$15,"--")</f>
        <v>42771</v>
      </c>
      <c r="M51" s="8">
        <f>IF(COUNT($H51:$I51)&gt;0,MAX($H51:$I51)+[1]Controls!$C$10-[1]Controls!$C$16,"--")</f>
        <v>42786</v>
      </c>
      <c r="N51" s="10">
        <f>IF(COUNT($H51:$I51)&gt;0,MAX($H51:$I51)+[1]Controls!$C$10-[1]Controls!$C$11,"--")</f>
        <v>42799</v>
      </c>
      <c r="O51" s="8">
        <f>IF(COUNT($H51:$I51)&gt;0,MAX($H51:$I51)+[1]Controls!$C$10,"--")</f>
        <v>42806</v>
      </c>
      <c r="P51" s="11" t="s">
        <v>23</v>
      </c>
      <c r="Q51" s="63" t="s">
        <v>107</v>
      </c>
      <c r="R51" s="58"/>
    </row>
    <row r="52" spans="1:18" x14ac:dyDescent="0.25">
      <c r="A52" s="6" t="s">
        <v>59</v>
      </c>
      <c r="B52" s="42">
        <v>42662</v>
      </c>
      <c r="C52" s="7">
        <v>42669</v>
      </c>
      <c r="D52" s="7"/>
      <c r="E52" s="7"/>
      <c r="F52" s="8">
        <f>IF(COUNT(B52:E52)&gt;0,MAX(B52:E52)+[1]Controls!$C$9,"--")</f>
        <v>42689</v>
      </c>
      <c r="G52" s="1"/>
      <c r="H52" s="7">
        <v>42659</v>
      </c>
      <c r="I52" s="7"/>
      <c r="J52" s="4" t="str">
        <f ca="1">IF(AND($A52&lt;&gt;"",COUNT($H52:$I52)=0),IF((ROW()-COUNT(O:O))&lt;=([1]Controls!$C$13+1),IF(ROW()&lt;=([1]Controls!$C$13+1),NOW(),OFFSET(J52,[1]Controls!$C$13 * -1,5,1,1)+[1]Controls!$C$12-[1]Controls!$C$10),OFFSET(J52,[1]Controls!$C$13*-1,0,1,1)+[1]Controls!$C$12),"--")</f>
        <v>--</v>
      </c>
      <c r="K52" s="8">
        <f>IF(COUNT($H52:$I52)&gt;0,MAX($H52:$I52)+[1]Controls!$C$10-[1]Controls!$C$14,"--")</f>
        <v>42767</v>
      </c>
      <c r="L52" s="8">
        <f>IF(COUNT($H52:$I52)&gt;0,MAX($H52:$I52)+[1]Controls!$C$10-[1]Controls!$C$15,"--")</f>
        <v>42777</v>
      </c>
      <c r="M52" s="8">
        <f>IF(COUNT($H52:$I52)&gt;0,MAX($H52:$I52)+[1]Controls!$C$10-[1]Controls!$C$16,"--")</f>
        <v>42792</v>
      </c>
      <c r="N52" s="10">
        <f>IF(COUNT($H52:$I52)&gt;0,MAX($H52:$I52)+[1]Controls!$C$10-[1]Controls!$C$11,"--")</f>
        <v>42805</v>
      </c>
      <c r="O52" s="8">
        <f>IF(COUNT($H52:$I52)&gt;0,MAX($H52:$I52)+[1]Controls!$C$10,"--")</f>
        <v>42812</v>
      </c>
      <c r="P52" s="11" t="s">
        <v>21</v>
      </c>
      <c r="Q52" s="63" t="s">
        <v>107</v>
      </c>
      <c r="R52" s="58"/>
    </row>
    <row r="53" spans="1:18" x14ac:dyDescent="0.25">
      <c r="A53" s="6" t="s">
        <v>60</v>
      </c>
      <c r="B53" s="48">
        <v>42660</v>
      </c>
      <c r="C53" s="5"/>
      <c r="D53" s="5"/>
      <c r="E53" s="5"/>
      <c r="F53" s="3">
        <f>IF(COUNT(B53:E53)&gt;0,MAX(B53:E53)+[1]Controls!$C$9,"--")</f>
        <v>42680</v>
      </c>
      <c r="G53" s="5"/>
      <c r="H53" s="3">
        <v>42633</v>
      </c>
      <c r="I53" s="48">
        <v>42660</v>
      </c>
      <c r="J53" s="1" t="str">
        <f ca="1">IF(AND($A53&lt;&gt;"",COUNT($H53:$I53)=0),IF((ROW()-COUNT(O:O))&lt;=([1]Controls!$C$13+1),IF(ROW()&lt;=([1]Controls!$C$13+1),NOW(),OFFSET(J53,[1]Controls!$C$13 * -1,5,1,1)+[1]Controls!$C$12-[1]Controls!$C$10),OFFSET(J53,[1]Controls!$C$13*-1,0,1,1)+[1]Controls!$C$12),"--")</f>
        <v>--</v>
      </c>
      <c r="K53" s="1">
        <f>IF(COUNT($H53:$I53)&gt;0,MAX($H53:$I53)+[1]Controls!$C$10-[1]Controls!$C$14,"--")</f>
        <v>42768</v>
      </c>
      <c r="L53" s="1">
        <f>IF(COUNT($H53:$I53)&gt;0,MAX($H53:$I53)+[1]Controls!$C$10-[1]Controls!$C$15,"--")</f>
        <v>42778</v>
      </c>
      <c r="M53" s="1">
        <f>IF(COUNT($H53:$I53)&gt;0,MAX($H53:$I53)+[1]Controls!$C$10-[1]Controls!$C$16,"--")</f>
        <v>42793</v>
      </c>
      <c r="N53" s="1">
        <f>IF(COUNT($H53:$I53)&gt;0,MAX($H53:$I53)+[1]Controls!$C$10-[1]Controls!$C$11,"--")</f>
        <v>42806</v>
      </c>
      <c r="O53" s="1">
        <f>IF(COUNT($H53:$I53)&gt;0,MAX($H53:$I53)+[1]Controls!$C$10,"--")</f>
        <v>42813</v>
      </c>
      <c r="P53" s="5" t="s">
        <v>21</v>
      </c>
      <c r="Q53" s="63" t="s">
        <v>107</v>
      </c>
      <c r="R53" s="58"/>
    </row>
    <row r="54" spans="1:18" x14ac:dyDescent="0.25">
      <c r="A54" s="80" t="s">
        <v>61</v>
      </c>
      <c r="B54" s="3"/>
      <c r="C54" s="3"/>
      <c r="D54" s="3"/>
      <c r="E54" s="3"/>
      <c r="F54" s="3" t="str">
        <f>IF(COUNT(B54:E54)&gt;0,MAX(B54:E54)+[1]Controls!$C$9,"--")</f>
        <v>--</v>
      </c>
      <c r="G54" s="3"/>
      <c r="H54" s="3">
        <v>42660</v>
      </c>
      <c r="I54" s="3"/>
      <c r="J54" s="1" t="str">
        <f ca="1">IF(AND($A54&lt;&gt;"",COUNT($H54:$I54)=0),IF((ROW()-COUNT(O:O))&lt;=([1]Controls!$C$13+1),IF(ROW()&lt;=([1]Controls!$C$13+1),NOW(),OFFSET(J54,[1]Controls!$C$13 * -1,5,1,1)+[1]Controls!$C$12-[1]Controls!$C$10),OFFSET(J54,[1]Controls!$C$13*-1,0,1,1)+[1]Controls!$C$12),"--")</f>
        <v>--</v>
      </c>
      <c r="K54" s="1">
        <f>IF(COUNT($H54:$I54)&gt;0,MAX($H54:$I54)+[1]Controls!$C$10-[1]Controls!$C$14,"--")</f>
        <v>42768</v>
      </c>
      <c r="L54" s="1">
        <f>IF(COUNT($H54:$I54)&gt;0,MAX($H54:$I54)+[1]Controls!$C$10-[1]Controls!$C$15,"--")</f>
        <v>42778</v>
      </c>
      <c r="M54" s="1">
        <f>IF(COUNT($H54:$I54)&gt;0,MAX($H54:$I54)+[1]Controls!$C$10-[1]Controls!$C$16,"--")</f>
        <v>42793</v>
      </c>
      <c r="N54" s="1">
        <f>IF(COUNT($H54:$I54)&gt;0,MAX($H54:$I54)+[1]Controls!$C$10-[1]Controls!$C$11,"--")</f>
        <v>42806</v>
      </c>
      <c r="O54" s="1">
        <f>IF(COUNT($H54:$I54)&gt;0,MAX($H54:$I54)+[1]Controls!$C$10,"--")</f>
        <v>42813</v>
      </c>
      <c r="P54" s="11" t="s">
        <v>21</v>
      </c>
      <c r="Q54" s="63" t="s">
        <v>107</v>
      </c>
      <c r="R54" s="58"/>
    </row>
    <row r="55" spans="1:18" x14ac:dyDescent="0.25">
      <c r="A55" s="65" t="s">
        <v>62</v>
      </c>
      <c r="B55" s="7">
        <v>42661</v>
      </c>
      <c r="C55" s="7"/>
      <c r="D55" s="7"/>
      <c r="E55" s="7"/>
      <c r="F55" s="7">
        <f>IF(COUNT(B55:E55)&gt;0,MAX(B55:E55)+[1]Controls!$C$9,"--")</f>
        <v>42681</v>
      </c>
      <c r="G55" s="1"/>
      <c r="H55" s="7">
        <v>42661</v>
      </c>
      <c r="I55" s="7"/>
      <c r="J55" s="7" t="str">
        <f ca="1">IF(AND($A55&lt;&gt;"",COUNT($H55:$I55)=0),IF((ROW()-COUNT(O:O))&lt;=([1]Controls!$C$13+1),IF(ROW()&lt;=([1]Controls!$C$13+1),NOW(),OFFSET(J55,[1]Controls!$C$13 * -1,5,1,1)+[1]Controls!$C$12-[1]Controls!$C$10),OFFSET(J55,[1]Controls!$C$13*-1,0,1,1)+[1]Controls!$C$12),"--")</f>
        <v>--</v>
      </c>
      <c r="K55" s="7">
        <f>IF(COUNT($H55:$I55)&gt;0,MAX($H55:$I55)+[1]Controls!$C$10-[1]Controls!$C$14,"--")</f>
        <v>42769</v>
      </c>
      <c r="L55" s="7">
        <f>IF(COUNT($H55:$I55)&gt;0,MAX($H55:$I55)+[1]Controls!$C$10-[1]Controls!$C$15,"--")</f>
        <v>42779</v>
      </c>
      <c r="M55" s="7">
        <f>IF(COUNT($H55:$I55)&gt;0,MAX($H55:$I55)+[1]Controls!$C$10-[1]Controls!$C$16,"--")</f>
        <v>42794</v>
      </c>
      <c r="N55" s="10">
        <f>IF(COUNT($H55:$I55)&gt;0,MAX($H55:$I55)+[1]Controls!$C$10-[1]Controls!$C$11,"--")</f>
        <v>42807</v>
      </c>
      <c r="O55" s="7">
        <f>IF(COUNT($H55:$I55)&gt;0,MAX($H55:$I55)+[1]Controls!$C$10,"--")</f>
        <v>42814</v>
      </c>
      <c r="P55" s="34" t="s">
        <v>17</v>
      </c>
      <c r="Q55" s="63" t="s">
        <v>107</v>
      </c>
      <c r="R55" s="58"/>
    </row>
    <row r="56" spans="1:18" x14ac:dyDescent="0.25">
      <c r="A56" s="6" t="s">
        <v>63</v>
      </c>
      <c r="B56" s="33">
        <v>42660</v>
      </c>
      <c r="C56" s="33">
        <v>42665</v>
      </c>
      <c r="D56" s="34"/>
      <c r="E56" s="34"/>
      <c r="F56" s="8">
        <f>IF(COUNT(B56:E56)&gt;0,MAX(B56:E56)+[1]Controls!$C$9,"--")</f>
        <v>42685</v>
      </c>
      <c r="G56" s="11"/>
      <c r="H56" s="7">
        <v>42660</v>
      </c>
      <c r="I56" s="33">
        <v>42665</v>
      </c>
      <c r="J56" s="4" t="str">
        <f ca="1">IF(AND($A56&lt;&gt;"",COUNT($H56:$I56)=0),IF((ROW()-COUNT(O:O))&lt;=([1]Controls!$C$13+1),IF(ROW()&lt;=([1]Controls!$C$13+1),NOW(),OFFSET(J56,[1]Controls!$C$13 * -1,5,1,1)+[1]Controls!$C$12-[1]Controls!$C$10),OFFSET(J56,[1]Controls!$C$13*-1,0,1,1)+[1]Controls!$C$12),"--")</f>
        <v>--</v>
      </c>
      <c r="K56" s="3">
        <f>IF(COUNT($H56:$I56)&gt;0,MAX($H56:$I56)+[1]Controls!$C$10-[1]Controls!$C$14,"--")</f>
        <v>42773</v>
      </c>
      <c r="L56" s="3">
        <f>IF(COUNT($H56:$I56)&gt;0,MAX($H56:$I56)+[1]Controls!$C$10-[1]Controls!$C$15,"--")</f>
        <v>42783</v>
      </c>
      <c r="M56" s="3">
        <f>IF(COUNT($H56:$I56)&gt;0,MAX($H56:$I56)+[1]Controls!$C$10-[1]Controls!$C$16,"--")</f>
        <v>42798</v>
      </c>
      <c r="N56" s="3">
        <f>IF(COUNT($H56:$I56)&gt;0,MAX($H56:$I56)+[1]Controls!$C$10-[1]Controls!$C$11,"--")</f>
        <v>42811</v>
      </c>
      <c r="O56" s="3">
        <f>IF(COUNT($H56:$I56)&gt;0,MAX($H56:$I56)+[1]Controls!$C$10,"--")</f>
        <v>42818</v>
      </c>
      <c r="P56" s="11" t="s">
        <v>17</v>
      </c>
      <c r="Q56" s="63" t="s">
        <v>107</v>
      </c>
      <c r="R56" s="58"/>
    </row>
    <row r="57" spans="1:18" x14ac:dyDescent="0.25">
      <c r="A57" s="65" t="s">
        <v>64</v>
      </c>
      <c r="B57" s="33">
        <v>42665</v>
      </c>
      <c r="C57" s="34"/>
      <c r="D57" s="34"/>
      <c r="E57" s="34"/>
      <c r="F57" s="7">
        <f>IF(COUNT(B57:E57)&gt;0,MAX(B57:E57)+[1]Controls!$C$9,"--")</f>
        <v>42685</v>
      </c>
      <c r="G57" s="11"/>
      <c r="H57" s="7">
        <v>42621</v>
      </c>
      <c r="I57" s="33">
        <v>42665</v>
      </c>
      <c r="J57" s="7" t="str">
        <f ca="1">IF(AND($A57&lt;&gt;"",COUNT($H57:$I57)=0),IF((ROW()-COUNT(O:O))&lt;=([1]Controls!$C$13+1),IF(ROW()&lt;=([1]Controls!$C$13+1),NOW(),OFFSET(J57,[1]Controls!$C$13 * -1,5,1,1)+[1]Controls!$C$12-[1]Controls!$C$10),OFFSET(J57,[1]Controls!$C$13*-1,0,1,1)+[1]Controls!$C$12),"--")</f>
        <v>--</v>
      </c>
      <c r="K57" s="7">
        <f>IF(COUNT($H57:$I57)&gt;0,MAX($H57:$I57)+[1]Controls!$C$10-[1]Controls!$C$14,"--")</f>
        <v>42773</v>
      </c>
      <c r="L57" s="7">
        <f>IF(COUNT($H57:$I57)&gt;0,MAX($H57:$I57)+[1]Controls!$C$10-[1]Controls!$C$15,"--")</f>
        <v>42783</v>
      </c>
      <c r="M57" s="7">
        <f>IF(COUNT($H57:$I57)&gt;0,MAX($H57:$I57)+[1]Controls!$C$10-[1]Controls!$C$16,"--")</f>
        <v>42798</v>
      </c>
      <c r="N57" s="10">
        <f>IF(COUNT($H57:$I57)&gt;0,MAX($H57:$I57)+[1]Controls!$C$10-[1]Controls!$C$11,"--")</f>
        <v>42811</v>
      </c>
      <c r="O57" s="7">
        <f>IF(COUNT($H57:$I57)&gt;0,MAX($H57:$I57)+[1]Controls!$C$10,"--")</f>
        <v>42818</v>
      </c>
      <c r="P57" s="34" t="s">
        <v>21</v>
      </c>
      <c r="Q57" s="63" t="s">
        <v>107</v>
      </c>
      <c r="R57" s="58"/>
    </row>
    <row r="58" spans="1:18" x14ac:dyDescent="0.25">
      <c r="A58" s="2" t="s">
        <v>65</v>
      </c>
      <c r="B58" s="7">
        <v>42665</v>
      </c>
      <c r="C58" s="7"/>
      <c r="D58" s="7"/>
      <c r="E58" s="7"/>
      <c r="F58" s="47">
        <f>IF(COUNT(B58:E58)&gt;0,MAX(B58:E58)+[1]Controls!$C$9,"--")</f>
        <v>42685</v>
      </c>
      <c r="G58" s="1"/>
      <c r="H58" s="7">
        <v>42665</v>
      </c>
      <c r="I58" s="7"/>
      <c r="J58" s="4" t="str">
        <f ca="1">IF(AND($A58&lt;&gt;"",COUNT($H58:$I58)=0),IF((ROW()-COUNT(O:O))&lt;=([1]Controls!$C$13+1),IF(ROW()&lt;=([1]Controls!$C$13+1),NOW(),OFFSET(J58,[1]Controls!$C$13 * -1,5,1,1)+[1]Controls!$C$12-[1]Controls!$C$10),OFFSET(J58,[1]Controls!$C$13*-1,0,1,1)+[1]Controls!$C$12),"--")</f>
        <v>--</v>
      </c>
      <c r="K58" s="8">
        <f>IF(COUNT($H58:$I58)&gt;0,MAX($H58:$I58)+[1]Controls!$C$10-[1]Controls!$C$14,"--")</f>
        <v>42773</v>
      </c>
      <c r="L58" s="8">
        <f>IF(COUNT($H58:$I58)&gt;0,MAX($H58:$I58)+[1]Controls!$C$10-[1]Controls!$C$15,"--")</f>
        <v>42783</v>
      </c>
      <c r="M58" s="8">
        <f>IF(COUNT($H58:$I58)&gt;0,MAX($H58:$I58)+[1]Controls!$C$10-[1]Controls!$C$16,"--")</f>
        <v>42798</v>
      </c>
      <c r="N58" s="10">
        <f>IF(COUNT($H58:$I58)&gt;0,MAX($H58:$I58)+[1]Controls!$C$10-[1]Controls!$C$11,"--")</f>
        <v>42811</v>
      </c>
      <c r="O58" s="8">
        <f>IF(COUNT($H58:$I58)&gt;0,MAX($H58:$I58)+[1]Controls!$C$10,"--")</f>
        <v>42818</v>
      </c>
      <c r="P58" s="11" t="s">
        <v>21</v>
      </c>
      <c r="Q58" s="63" t="s">
        <v>107</v>
      </c>
      <c r="R58" s="58"/>
    </row>
    <row r="59" spans="1:18" x14ac:dyDescent="0.25">
      <c r="A59" s="6" t="s">
        <v>66</v>
      </c>
      <c r="B59" s="42"/>
      <c r="C59" s="49"/>
      <c r="D59" s="33"/>
      <c r="E59" s="33"/>
      <c r="F59" s="8" t="str">
        <f>IF(COUNT(B59:E59)&gt;0,MAX(B59:E59)+[1]Controls!$C$9,"--")</f>
        <v>--</v>
      </c>
      <c r="G59" s="11"/>
      <c r="H59" s="7">
        <v>42667</v>
      </c>
      <c r="I59" s="33"/>
      <c r="J59" s="46" t="str">
        <f ca="1">IF(AND($A59&lt;&gt;"",COUNT($H59:$I59)=0),IF((ROW()-COUNT(O:O))&lt;=([1]Controls!$C$13+1),IF(ROW()&lt;=([1]Controls!$C$13+1),NOW(),OFFSET(J59,[1]Controls!$C$13 * -1,5,1,1)+[1]Controls!$C$12-[1]Controls!$C$10),OFFSET(J59,[1]Controls!$C$13*-1,0,1,1)+[1]Controls!$C$12),"--")</f>
        <v>--</v>
      </c>
      <c r="K59" s="50">
        <f>IF(COUNT($H59:$I59)&gt;0,MAX($H59:$I59)+[1]Controls!$C$10-[1]Controls!$C$14,"--")</f>
        <v>42775</v>
      </c>
      <c r="L59" s="50">
        <f>IF(COUNT($H59:$I59)&gt;0,MAX($H59:$I59)+[1]Controls!$C$10-[1]Controls!$C$15,"--")</f>
        <v>42785</v>
      </c>
      <c r="M59" s="50">
        <f>IF(COUNT($H59:$I59)&gt;0,MAX($H59:$I59)+[1]Controls!$C$10-[1]Controls!$C$16,"--")</f>
        <v>42800</v>
      </c>
      <c r="N59" s="51">
        <f>IF(COUNT($H59:$I59)&gt;0,MAX($H59:$I59)+[1]Controls!$C$10-[1]Controls!$C$11,"--")</f>
        <v>42813</v>
      </c>
      <c r="O59" s="8">
        <f>IF(COUNT($H59:$I59)&gt;0,MAX($H59:$I59)+[1]Controls!$C$10,"--")</f>
        <v>42820</v>
      </c>
      <c r="P59" s="11" t="s">
        <v>21</v>
      </c>
      <c r="Q59" s="63" t="s">
        <v>107</v>
      </c>
      <c r="R59" s="58"/>
    </row>
    <row r="60" spans="1:18" x14ac:dyDescent="0.25">
      <c r="A60" s="6" t="s">
        <v>67</v>
      </c>
      <c r="B60" s="7">
        <v>42679</v>
      </c>
      <c r="C60" s="7"/>
      <c r="D60" s="7"/>
      <c r="E60" s="7"/>
      <c r="F60" s="8">
        <f>IF(COUNT(B60:E60)&gt;0,MAX(B60:E60)+[1]Controls!$C$9,"--")</f>
        <v>42699</v>
      </c>
      <c r="G60" s="1"/>
      <c r="H60" s="7">
        <v>42679</v>
      </c>
      <c r="I60" s="1"/>
      <c r="J60" s="4" t="str">
        <f ca="1">IF(AND($A60&lt;&gt;"",COUNT($H60:$I60)=0),IF((ROW()-COUNT(O:O))&lt;=([1]Controls!$C$13+1),IF(ROW()&lt;=([1]Controls!$C$13+1),NOW(),OFFSET(J60,[1]Controls!$C$13 * -1,5,1,1)+[1]Controls!$C$12-[1]Controls!$C$10),OFFSET(J60,[1]Controls!$C$13*-1,0,1,1)+[1]Controls!$C$12),"--")</f>
        <v>--</v>
      </c>
      <c r="K60" s="8">
        <f>IF(COUNT($H60:$I60)&gt;0,MAX($H60:$I60)+[1]Controls!$C$10-[1]Controls!$C$14,"--")</f>
        <v>42787</v>
      </c>
      <c r="L60" s="8">
        <f>IF(COUNT($H60:$I60)&gt;0,MAX($H60:$I60)+[1]Controls!$C$10-[1]Controls!$C$15,"--")</f>
        <v>42797</v>
      </c>
      <c r="M60" s="8">
        <f>IF(COUNT($H60:$I60)&gt;0,MAX($H60:$I60)+[1]Controls!$C$10-[1]Controls!$C$16,"--")</f>
        <v>42812</v>
      </c>
      <c r="N60" s="10">
        <f>IF(COUNT($H60:$I60)&gt;0,MAX($H60:$I60)+[1]Controls!$C$10-[1]Controls!$C$11,"--")</f>
        <v>42825</v>
      </c>
      <c r="O60" s="8">
        <f>IF(COUNT($H60:$I60)&gt;0,MAX($H60:$I60)+[1]Controls!$C$10,"--")</f>
        <v>42832</v>
      </c>
      <c r="P60" s="64" t="s">
        <v>68</v>
      </c>
      <c r="Q60" s="63" t="s">
        <v>107</v>
      </c>
      <c r="R60" s="58"/>
    </row>
    <row r="61" spans="1:18" x14ac:dyDescent="0.25">
      <c r="A61" s="65" t="s">
        <v>69</v>
      </c>
      <c r="B61" s="34"/>
      <c r="C61" s="34"/>
      <c r="D61" s="34"/>
      <c r="E61" s="34"/>
      <c r="F61" s="7" t="str">
        <f>IF(COUNT(B61:E61)&gt;0,MAX(B61:E61)+[1]Controls!$C$9,"--")</f>
        <v>--</v>
      </c>
      <c r="G61" s="11"/>
      <c r="H61" s="33">
        <v>42680</v>
      </c>
      <c r="I61" s="34"/>
      <c r="J61" s="76" t="str">
        <f ca="1">IF(AND($A61&lt;&gt;"",COUNT($H61:$I61)=0),IF((ROW()-COUNT(O:O))&lt;=([1]Controls!$C$13+1),IF(ROW()&lt;=([1]Controls!$C$13+1),NOW(),OFFSET(J61,[1]Controls!$C$13 * -1,5,1,1)+[1]Controls!$C$12-[1]Controls!$C$10),OFFSET(J61,[1]Controls!$C$13*-1,0,1,1)+[1]Controls!$C$12),"--")</f>
        <v>--</v>
      </c>
      <c r="K61" s="7">
        <f>IF(COUNT($H61:$I61)&gt;0,MAX($H61:$I61)+[1]Controls!$C$10-[1]Controls!$C$14,"--")</f>
        <v>42788</v>
      </c>
      <c r="L61" s="7">
        <f>IF(COUNT($H61:$I61)&gt;0,MAX($H61:$I61)+[1]Controls!$C$10-[1]Controls!$C$15,"--")</f>
        <v>42798</v>
      </c>
      <c r="M61" s="7">
        <f>IF(COUNT($H61:$I61)&gt;0,MAX($H61:$I61)+[1]Controls!$C$10-[1]Controls!$C$16,"--")</f>
        <v>42813</v>
      </c>
      <c r="N61" s="10">
        <f>IF(COUNT($H61:$I61)&gt;0,MAX($H61:$I61)+[1]Controls!$C$10-[1]Controls!$C$11,"--")</f>
        <v>42826</v>
      </c>
      <c r="O61" s="7">
        <f>IF(COUNT($H61:$I61)&gt;0,MAX($H61:$I61)+[1]Controls!$C$10,"--")</f>
        <v>42833</v>
      </c>
      <c r="P61" s="34" t="s">
        <v>68</v>
      </c>
      <c r="Q61" s="63" t="s">
        <v>107</v>
      </c>
      <c r="R61" s="58"/>
    </row>
    <row r="62" spans="1:18" x14ac:dyDescent="0.25">
      <c r="A62" s="6" t="s">
        <v>70</v>
      </c>
      <c r="B62" s="7"/>
      <c r="C62" s="7"/>
      <c r="D62" s="7"/>
      <c r="E62" s="7"/>
      <c r="F62" s="8" t="str">
        <f>IF(COUNT(B62:E62)&gt;0,MAX(B62:E62)+[1]Controls!$C$9,"--")</f>
        <v>--</v>
      </c>
      <c r="G62" s="9"/>
      <c r="H62" s="7"/>
      <c r="I62" s="7"/>
      <c r="J62" s="46">
        <f ca="1">IF(AND($A62&lt;&gt;"",COUNT($H62:$I62)=0),IF((ROW()-COUNT(O:O))&lt;=([1]Controls!$C$13+1),IF(ROW()&lt;=([1]Controls!$C$13+1),NOW(),OFFSET(J62,[1]Controls!$C$13 * -1,5,1,1)+[1]Controls!$C$12-[1]Controls!$C$10),OFFSET(J62,[1]Controls!$C$13*-1,0,1,1)+[1]Controls!$C$12),"--")</f>
        <v>42674</v>
      </c>
      <c r="K62" s="8" t="str">
        <f>IF(COUNT($H62:$I62)&gt;0,MAX($H62:$I62)+[1]Controls!$C$10-[1]Controls!$C$14,"--")</f>
        <v>--</v>
      </c>
      <c r="L62" s="8" t="str">
        <f>IF(COUNT($H62:$I62)&gt;0,MAX($H62:$I62)+[1]Controls!$C$10-[1]Controls!$C$15,"--")</f>
        <v>--</v>
      </c>
      <c r="M62" s="8" t="str">
        <f>IF(COUNT($H62:$I62)&gt;0,MAX($H62:$I62)+[1]Controls!$C$10-[1]Controls!$C$16,"--")</f>
        <v>--</v>
      </c>
      <c r="N62" s="10" t="str">
        <f>IF(COUNT($H62:$I62)&gt;0,MAX($H62:$I62)+[1]Controls!$C$10-[1]Controls!$C$11,"--")</f>
        <v>--</v>
      </c>
      <c r="O62" s="8" t="str">
        <f>IF(COUNT($H62:$I62)&gt;0,MAX($H62:$I62)+[1]Controls!$C$10,"--")</f>
        <v>--</v>
      </c>
      <c r="P62" s="11" t="s">
        <v>21</v>
      </c>
      <c r="Q62" s="63" t="s">
        <v>107</v>
      </c>
      <c r="R62" s="58"/>
    </row>
    <row r="63" spans="1:18" x14ac:dyDescent="0.25">
      <c r="A63" s="6" t="s">
        <v>71</v>
      </c>
      <c r="B63" s="53"/>
      <c r="C63" s="54"/>
      <c r="D63" s="54"/>
      <c r="E63" s="54"/>
      <c r="F63" s="52" t="str">
        <f>IF(COUNT(B63:E63)&gt;0,MAX(B63:E63)+[1]Controls!$C$9,"--")</f>
        <v>--</v>
      </c>
      <c r="G63" s="54"/>
      <c r="H63" s="52"/>
      <c r="I63" s="54"/>
      <c r="J63" s="4">
        <f ca="1">IF(AND($A63&lt;&gt;"",COUNT($H63:$I63)=0),IF((ROW()-COUNT(O:O))&lt;=([1]Controls!$C$13+1),IF(ROW()&lt;=([1]Controls!$C$13+1),NOW(),OFFSET(J63,[1]Controls!$C$13 * -1,5,1,1)+[1]Controls!$C$12-[1]Controls!$C$10),OFFSET(J63,[1]Controls!$C$13*-1,0,1,1)+[1]Controls!$C$12),"--")</f>
        <v>42674</v>
      </c>
      <c r="K63" s="55" t="str">
        <f>IF(COUNT($H63:$I63)&gt;0,MAX($H63:$I63)+[1]Controls!$C$10-[1]Controls!$C$14,"--")</f>
        <v>--</v>
      </c>
      <c r="L63" s="55" t="str">
        <f>IF(COUNT($H63:$I63)&gt;0,MAX($H63:$I63)+[1]Controls!$C$10-[1]Controls!$C$15,"--")</f>
        <v>--</v>
      </c>
      <c r="M63" s="55" t="str">
        <f>IF(COUNT($H63:$I63)&gt;0,MAX($H63:$I63)+[1]Controls!$C$10-[1]Controls!$C$16,"--")</f>
        <v>--</v>
      </c>
      <c r="N63" s="55" t="str">
        <f>IF(COUNT($H63:$I63)&gt;0,MAX($H63:$I63)+[1]Controls!$C$10-[1]Controls!$C$11,"--")</f>
        <v>--</v>
      </c>
      <c r="O63" s="55" t="str">
        <f>IF(COUNT($H63:$I63)&gt;0,MAX($H63:$I63)+[1]Controls!$C$10,"--")</f>
        <v>--</v>
      </c>
      <c r="P63" s="56" t="s">
        <v>23</v>
      </c>
      <c r="Q63" s="63" t="s">
        <v>107</v>
      </c>
      <c r="R63" s="58"/>
    </row>
    <row r="64" spans="1:18" x14ac:dyDescent="0.25">
      <c r="A64" s="6" t="s">
        <v>72</v>
      </c>
      <c r="B64" s="11"/>
      <c r="C64" s="11"/>
      <c r="D64" s="11"/>
      <c r="E64" s="11"/>
      <c r="F64" s="1" t="str">
        <f>IF(COUNT(B64:E64)&gt;0,MAX(B64:E64)+[1]Controls!$C$9,"--")</f>
        <v>--</v>
      </c>
      <c r="G64" s="11"/>
      <c r="H64" s="1"/>
      <c r="I64" s="11"/>
      <c r="J64" s="1">
        <f ca="1">IF(AND($A64&lt;&gt;"",COUNT($H64:$I64)=0),IF((ROW()-COUNT(O:O))&lt;=([1]Controls!$C$13+1),IF(ROW()&lt;=([1]Controls!$C$13+1),NOW(),OFFSET(J64,[1]Controls!$C$13 * -1,5,1,1)+[1]Controls!$C$12-[1]Controls!$C$10),OFFSET(J64,[1]Controls!$C$13*-1,0,1,1)+[1]Controls!$C$12),"--")</f>
        <v>42675</v>
      </c>
      <c r="K64" s="1" t="str">
        <f>IF(COUNT($H64:$I64)&gt;0,MAX($H64:$I64)+[1]Controls!$C$10-[1]Controls!$C$14,"--")</f>
        <v>--</v>
      </c>
      <c r="L64" s="1" t="str">
        <f>IF(COUNT($H64:$I64)&gt;0,MAX($H64:$I64)+[1]Controls!$C$10-[1]Controls!$C$15,"--")</f>
        <v>--</v>
      </c>
      <c r="M64" s="1" t="str">
        <f>IF(COUNT($H64:$I64)&gt;0,MAX($H64:$I64)+[1]Controls!$C$10-[1]Controls!$C$16,"--")</f>
        <v>--</v>
      </c>
      <c r="N64" s="1" t="str">
        <f>IF(COUNT($H64:$I64)&gt;0,MAX($H64:$I64)+[1]Controls!$C$10-[1]Controls!$C$11,"--")</f>
        <v>--</v>
      </c>
      <c r="O64" s="1" t="str">
        <f>IF(COUNT($H64:$I64)&gt;0,MAX($H64:$I64)+[1]Controls!$C$10,"--")</f>
        <v>--</v>
      </c>
      <c r="P64" s="11" t="s">
        <v>17</v>
      </c>
      <c r="Q64" s="63" t="s">
        <v>107</v>
      </c>
      <c r="R64" s="58"/>
    </row>
    <row r="65" spans="1:18" x14ac:dyDescent="0.25">
      <c r="A65" s="6" t="s">
        <v>73</v>
      </c>
      <c r="B65" s="11"/>
      <c r="C65" s="11"/>
      <c r="D65" s="11"/>
      <c r="E65" s="11"/>
      <c r="F65" s="1" t="str">
        <f>IF(COUNT(B65:E65)&gt;0,MAX(B65:E65)+[1]Controls!$C$9,"--")</f>
        <v>--</v>
      </c>
      <c r="G65" s="11"/>
      <c r="H65" s="1"/>
      <c r="I65" s="57"/>
      <c r="J65" s="1">
        <f ca="1">IF(AND($A65&lt;&gt;"",COUNT($H65:$I65)=0),IF((ROW()-COUNT(O:O))&lt;=([1]Controls!$C$13+1),IF(ROW()&lt;=([1]Controls!$C$13+1),NOW(),OFFSET(J65,[1]Controls!$C$13 * -1,5,1,1)+[1]Controls!$C$12-[1]Controls!$C$10),OFFSET(J65,[1]Controls!$C$13*-1,0,1,1)+[1]Controls!$C$12),"--")</f>
        <v>42679</v>
      </c>
      <c r="K65" s="1" t="str">
        <f>IF(COUNT($H65:$I65)&gt;0,MAX($H65:$I65)+[1]Controls!$C$10-[1]Controls!$C$14,"--")</f>
        <v>--</v>
      </c>
      <c r="L65" s="1" t="str">
        <f>IF(COUNT($H65:$I65)&gt;0,MAX($H65:$I65)+[1]Controls!$C$10-[1]Controls!$C$15,"--")</f>
        <v>--</v>
      </c>
      <c r="M65" s="1" t="str">
        <f>IF(COUNT($H65:$I65)&gt;0,MAX($H65:$I65)+[1]Controls!$C$10-[1]Controls!$C$16,"--")</f>
        <v>--</v>
      </c>
      <c r="N65" s="1" t="str">
        <f>IF(COUNT($H65:$I65)&gt;0,MAX($H65:$I65)+[1]Controls!$C$10-[1]Controls!$C$11,"--")</f>
        <v>--</v>
      </c>
      <c r="O65" s="1" t="str">
        <f>IF(COUNT($H65:$I65)&gt;0,MAX($H65:$I65)+[1]Controls!$C$10,"--")</f>
        <v>--</v>
      </c>
      <c r="P65" s="11" t="s">
        <v>17</v>
      </c>
      <c r="Q65" s="63" t="s">
        <v>107</v>
      </c>
      <c r="R65" s="58"/>
    </row>
    <row r="66" spans="1:18" x14ac:dyDescent="0.25">
      <c r="A66" s="65" t="s">
        <v>74</v>
      </c>
      <c r="B66" s="34"/>
      <c r="C66" s="34"/>
      <c r="D66" s="34"/>
      <c r="E66" s="34"/>
      <c r="F66" s="7" t="str">
        <f>IF(COUNT(B66:E66)&gt;0,MAX(B66:E66)+[1]Controls!$C$9,"--")</f>
        <v>--</v>
      </c>
      <c r="G66" s="1"/>
      <c r="H66" s="7"/>
      <c r="I66" s="7"/>
      <c r="J66" s="7">
        <f ca="1">IF(AND($A66&lt;&gt;"",COUNT($H66:$I66)=0),IF((ROW()-COUNT(O:O))&lt;=([1]Controls!$C$13+1),IF(ROW()&lt;=([1]Controls!$C$13+1),NOW(),OFFSET(J66,[1]Controls!$C$13 * -1,5,1,1)+[1]Controls!$C$12-[1]Controls!$C$10),OFFSET(J66,[1]Controls!$C$13*-1,0,1,1)+[1]Controls!$C$12),"--")</f>
        <v>42679</v>
      </c>
      <c r="K66" s="7" t="str">
        <f>IF(COUNT($H66:$I66)&gt;0,MAX($H66:$I66)+[1]Controls!$C$10-[1]Controls!$C$14,"--")</f>
        <v>--</v>
      </c>
      <c r="L66" s="7" t="str">
        <f>IF(COUNT($H66:$I66)&gt;0,MAX($H66:$I66)+[1]Controls!$C$10-[1]Controls!$C$15,"--")</f>
        <v>--</v>
      </c>
      <c r="M66" s="7" t="str">
        <f>IF(COUNT($H66:$I66)&gt;0,MAX($H66:$I66)+[1]Controls!$C$10-[1]Controls!$C$16,"--")</f>
        <v>--</v>
      </c>
      <c r="N66" s="10" t="str">
        <f>IF(COUNT($H66:$I66)&gt;0,MAX($H66:$I66)+[1]Controls!$C$10-[1]Controls!$C$11,"--")</f>
        <v>--</v>
      </c>
      <c r="O66" s="7" t="str">
        <f>IF(COUNT($H66:$I66)&gt;0,MAX($H66:$I66)+[1]Controls!$C$10,"--")</f>
        <v>--</v>
      </c>
      <c r="P66" s="34"/>
      <c r="Q66" s="63" t="s">
        <v>107</v>
      </c>
      <c r="R66" s="58"/>
    </row>
    <row r="67" spans="1:18" x14ac:dyDescent="0.25">
      <c r="A67" s="35" t="s">
        <v>75</v>
      </c>
      <c r="B67" s="36"/>
      <c r="C67" s="36"/>
      <c r="D67" s="36"/>
      <c r="E67" s="36"/>
      <c r="F67" s="38" t="str">
        <f>IF(COUNT(B67:E67)&gt;0,MAX(B67:E67)+[1]Controls!$C$9,"--")</f>
        <v>--</v>
      </c>
      <c r="G67" s="13"/>
      <c r="H67" s="36"/>
      <c r="I67" s="36"/>
      <c r="J67" s="39">
        <f ca="1">IF(AND($A67&lt;&gt;"",COUNT($H67:$I67)=0),IF((ROW()-COUNT(O:O))&lt;=([1]Controls!$C$13+1),IF(ROW()&lt;=([1]Controls!$C$13+1),NOW(),OFFSET(J67,[1]Controls!$C$13 * -1,5,1,1)+[1]Controls!$C$12-[1]Controls!$C$10),OFFSET(J67,[1]Controls!$C$13*-1,0,1,1)+[1]Controls!$C$12),"--")</f>
        <v>42679</v>
      </c>
      <c r="K67" s="38" t="str">
        <f>IF(COUNT($H67:$I67)&gt;0,MAX($H67:$I67)+[1]Controls!$C$10-[1]Controls!$C$14,"--")</f>
        <v>--</v>
      </c>
      <c r="L67" s="38" t="str">
        <f>IF(COUNT($H67:$I67)&gt;0,MAX($H67:$I67)+[1]Controls!$C$10-[1]Controls!$C$15,"--")</f>
        <v>--</v>
      </c>
      <c r="M67" s="38" t="str">
        <f>IF(COUNT($H67:$I67)&gt;0,MAX($H67:$I67)+[1]Controls!$C$10-[1]Controls!$C$16,"--")</f>
        <v>--</v>
      </c>
      <c r="N67" s="40" t="str">
        <f>IF(COUNT($H67:$I67)&gt;0,MAX($H67:$I67)+[1]Controls!$C$10-[1]Controls!$C$11,"--")</f>
        <v>--</v>
      </c>
      <c r="O67" s="38" t="str">
        <f>IF(COUNT($H67:$I67)&gt;0,MAX($H67:$I67)+[1]Controls!$C$10,"--")</f>
        <v>--</v>
      </c>
      <c r="P67" s="41" t="s">
        <v>23</v>
      </c>
      <c r="Q67" s="63" t="s">
        <v>107</v>
      </c>
      <c r="R67" s="58"/>
    </row>
    <row r="68" spans="1:18" x14ac:dyDescent="0.25">
      <c r="A68" s="6" t="s">
        <v>76</v>
      </c>
      <c r="B68" s="1">
        <v>42631</v>
      </c>
      <c r="C68" s="1">
        <v>42666</v>
      </c>
      <c r="D68" s="1"/>
      <c r="E68" s="1"/>
      <c r="F68" s="1">
        <f>IF(COUNT(B68:E68)&gt;0,MAX(B68:E68)+[1]Controls!$C$9,"--")</f>
        <v>42686</v>
      </c>
      <c r="G68" s="1"/>
      <c r="H68" s="1"/>
      <c r="I68" s="1"/>
      <c r="J68" s="1">
        <f ca="1">IF(AND($A68&lt;&gt;"",COUNT($H68:$I68)=0),IF((ROW()-COUNT(O:O))&lt;=([1]Controls!$C$13+1),IF(ROW()&lt;=([1]Controls!$C$13+1),NOW(),OFFSET(J68,[1]Controls!$C$13 * -1,5,1,1)+[1]Controls!$C$12-[1]Controls!$C$10),OFFSET(J68,[1]Controls!$C$13*-1,0,1,1)+[1]Controls!$C$12),"--")</f>
        <v>42681</v>
      </c>
      <c r="K68" s="1" t="str">
        <f>IF(COUNT($H68:$I68)&gt;0,MAX($H68:$I68)+[1]Controls!$C$10-[1]Controls!$C$14,"--")</f>
        <v>--</v>
      </c>
      <c r="L68" s="1" t="str">
        <f>IF(COUNT($H68:$I68)&gt;0,MAX($H68:$I68)+[1]Controls!$C$10-[1]Controls!$C$15,"--")</f>
        <v>--</v>
      </c>
      <c r="M68" s="1" t="str">
        <f>IF(COUNT($H68:$I68)&gt;0,MAX($H68:$I68)+[1]Controls!$C$10-[1]Controls!$C$16,"--")</f>
        <v>--</v>
      </c>
      <c r="N68" s="1" t="str">
        <f>IF(COUNT($H68:$I68)&gt;0,MAX($H68:$I68)+[1]Controls!$C$10-[1]Controls!$C$11,"--")</f>
        <v>--</v>
      </c>
      <c r="O68" s="1" t="str">
        <f>IF(COUNT($H68:$I68)&gt;0,MAX($H68:$I68)+[1]Controls!$C$10,"--")</f>
        <v>--</v>
      </c>
      <c r="P68" s="11" t="s">
        <v>21</v>
      </c>
      <c r="Q68" s="63" t="s">
        <v>107</v>
      </c>
      <c r="R68" s="58"/>
    </row>
    <row r="69" spans="1:18" x14ac:dyDescent="0.25">
      <c r="A69" s="6" t="s">
        <v>77</v>
      </c>
      <c r="B69" s="7"/>
      <c r="C69" s="7"/>
      <c r="D69" s="7"/>
      <c r="E69" s="7"/>
      <c r="F69" s="8" t="str">
        <f>IF(COUNT(B69:E69)&gt;0,MAX(B69:E69)+[1]Controls!$C$9,"--")</f>
        <v>--</v>
      </c>
      <c r="G69" s="1"/>
      <c r="H69" s="7"/>
      <c r="I69" s="7"/>
      <c r="J69" s="4">
        <f ca="1">IF(AND($A69&lt;&gt;"",COUNT($H69:$I69)=0),IF((ROW()-COUNT(O:O))&lt;=([1]Controls!$C$13+1),IF(ROW()&lt;=([1]Controls!$C$13+1),NOW(),OFFSET(J69,[1]Controls!$C$13 * -1,5,1,1)+[1]Controls!$C$12-[1]Controls!$C$10),OFFSET(J69,[1]Controls!$C$13*-1,0,1,1)+[1]Controls!$C$12),"--")</f>
        <v>42693</v>
      </c>
      <c r="K69" s="8" t="str">
        <f>IF(COUNT($H69:$I69)&gt;0,MAX($H69:$I69)+[1]Controls!$C$10-[1]Controls!$C$14,"--")</f>
        <v>--</v>
      </c>
      <c r="L69" s="8" t="str">
        <f>IF(COUNT($H69:$I69)&gt;0,MAX($H69:$I69)+[1]Controls!$C$10-[1]Controls!$C$15,"--")</f>
        <v>--</v>
      </c>
      <c r="M69" s="8" t="str">
        <f>IF(COUNT($H69:$I69)&gt;0,MAX($H69:$I69)+[1]Controls!$C$10-[1]Controls!$C$16,"--")</f>
        <v>--</v>
      </c>
      <c r="N69" s="10" t="str">
        <f>IF(COUNT($H69:$I69)&gt;0,MAX($H69:$I69)+[1]Controls!$C$10-[1]Controls!$C$11,"--")</f>
        <v>--</v>
      </c>
      <c r="O69" s="8" t="str">
        <f>IF(COUNT($H69:$I69)&gt;0,MAX($H69:$I69)+[1]Controls!$C$10,"--")</f>
        <v>--</v>
      </c>
      <c r="P69" s="11" t="s">
        <v>17</v>
      </c>
      <c r="Q69" s="63" t="s">
        <v>107</v>
      </c>
      <c r="R69" s="58"/>
    </row>
    <row r="70" spans="1:18" x14ac:dyDescent="0.25">
      <c r="A70" s="65" t="s">
        <v>78</v>
      </c>
      <c r="B70" s="34"/>
      <c r="C70" s="34"/>
      <c r="D70" s="34"/>
      <c r="E70" s="34"/>
      <c r="F70" s="7" t="str">
        <f>IF(COUNT(B70:E70)&gt;0,MAX(B70:E70)+[1]Controls!$C$9,"--")</f>
        <v>--</v>
      </c>
      <c r="G70" s="11"/>
      <c r="H70" s="34"/>
      <c r="I70" s="34"/>
      <c r="J70" s="7">
        <f ca="1">IF(AND($A70&lt;&gt;"",COUNT($H70:$I70)=0),IF((ROW()-COUNT(O:O))&lt;=([1]Controls!$C$13+1),IF(ROW()&lt;=([1]Controls!$C$13+1),NOW(),OFFSET(J70,[1]Controls!$C$13 * -1,5,1,1)+[1]Controls!$C$12-[1]Controls!$C$10),OFFSET(J70,[1]Controls!$C$13*-1,0,1,1)+[1]Controls!$C$12),"--")</f>
        <v>42694</v>
      </c>
      <c r="K70" s="7" t="str">
        <f>IF(COUNT($H70:$I70)&gt;0,MAX($H70:$I70)+[1]Controls!$C$10-[1]Controls!$C$14,"--")</f>
        <v>--</v>
      </c>
      <c r="L70" s="7" t="str">
        <f>IF(COUNT($H70:$I70)&gt;0,MAX($H70:$I70)+[1]Controls!$C$10-[1]Controls!$C$15,"--")</f>
        <v>--</v>
      </c>
      <c r="M70" s="7" t="str">
        <f>IF(COUNT($H70:$I70)&gt;0,MAX($H70:$I70)+[1]Controls!$C$10-[1]Controls!$C$16,"--")</f>
        <v>--</v>
      </c>
      <c r="N70" s="10" t="str">
        <f>IF(COUNT($H70:$I70)&gt;0,MAX($H70:$I70)+[1]Controls!$C$10-[1]Controls!$C$11,"--")</f>
        <v>--</v>
      </c>
      <c r="O70" s="7" t="str">
        <f>IF(COUNT($H70:$I70)&gt;0,MAX($H70:$I70)+[1]Controls!$C$10,"--")</f>
        <v>--</v>
      </c>
      <c r="P70" s="34" t="s">
        <v>12</v>
      </c>
      <c r="Q70" s="63" t="s">
        <v>107</v>
      </c>
      <c r="R70" s="58"/>
    </row>
  </sheetData>
  <conditionalFormatting sqref="G33 G2:G7 G36:G40 G19:G24">
    <cfRule type="expression" dxfId="18" priority="15" stopIfTrue="1">
      <formula>AND(G2&lt;=NOW(),COUNT(I2:J2)=0)</formula>
    </cfRule>
  </conditionalFormatting>
  <conditionalFormatting sqref="F49:F51 F2:F10 F26:F47 F19:F24">
    <cfRule type="expression" dxfId="17" priority="16" stopIfTrue="1">
      <formula>AND(F2&lt;=NOW(),COUNT(H2:I2)=0)</formula>
    </cfRule>
    <cfRule type="expression" dxfId="16" priority="17" stopIfTrue="1">
      <formula>AND(F2&lt;=NOW(),COUNT(H2:I2)&gt;0,G2="")</formula>
    </cfRule>
  </conditionalFormatting>
  <conditionalFormatting sqref="J49:J52 J2:J10 J26:J47 J19:J24">
    <cfRule type="cellIs" dxfId="15" priority="19" stopIfTrue="1" operator="lessThanOrEqual">
      <formula>NOW()</formula>
    </cfRule>
  </conditionalFormatting>
  <conditionalFormatting sqref="O49:O52 O26:O47 O2:O24">
    <cfRule type="expression" dxfId="14" priority="20" stopIfTrue="1">
      <formula>IF(ABS($O2-NOW()) &lt;=3, TRUE, FALSE)</formula>
    </cfRule>
  </conditionalFormatting>
  <conditionalFormatting sqref="G25">
    <cfRule type="expression" dxfId="13" priority="10" stopIfTrue="1">
      <formula>AND(G25&lt;=NOW(),COUNT(I25:J25)=0)</formula>
    </cfRule>
  </conditionalFormatting>
  <conditionalFormatting sqref="F25">
    <cfRule type="expression" dxfId="12" priority="11" stopIfTrue="1">
      <formula>AND(F25&lt;=NOW(),COUNT(H25:I25)=0)</formula>
    </cfRule>
    <cfRule type="expression" dxfId="11" priority="12" stopIfTrue="1">
      <formula>AND(F25&lt;=NOW(),COUNT(H25:I25)&gt;0,G25="")</formula>
    </cfRule>
  </conditionalFormatting>
  <conditionalFormatting sqref="J25">
    <cfRule type="cellIs" dxfId="10" priority="13" stopIfTrue="1" operator="lessThanOrEqual">
      <formula>NOW()</formula>
    </cfRule>
  </conditionalFormatting>
  <conditionalFormatting sqref="O25">
    <cfRule type="expression" dxfId="9" priority="14" stopIfTrue="1">
      <formula>IF(ABS($O25-NOW()) &lt;=3, TRUE, FALSE)</formula>
    </cfRule>
  </conditionalFormatting>
  <conditionalFormatting sqref="G48">
    <cfRule type="expression" dxfId="8" priority="5" stopIfTrue="1">
      <formula>AND(G48&lt;=NOW(),COUNT(I48:J48)=0)</formula>
    </cfRule>
  </conditionalFormatting>
  <conditionalFormatting sqref="F48">
    <cfRule type="expression" dxfId="7" priority="6" stopIfTrue="1">
      <formula>AND(F48&lt;=NOW(),COUNT(H48:I48)=0)</formula>
    </cfRule>
    <cfRule type="expression" dxfId="6" priority="7" stopIfTrue="1">
      <formula>AND(F48&lt;=NOW(),COUNT(H48:I48)&gt;0,G48="")</formula>
    </cfRule>
  </conditionalFormatting>
  <conditionalFormatting sqref="J48">
    <cfRule type="cellIs" dxfId="5" priority="8" stopIfTrue="1" operator="lessThanOrEqual">
      <formula>NOW()</formula>
    </cfRule>
  </conditionalFormatting>
  <conditionalFormatting sqref="O48">
    <cfRule type="expression" dxfId="4" priority="9" stopIfTrue="1">
      <formula>IF(ABS($O48-NOW()) &lt;=3, TRUE, FALSE)</formula>
    </cfRule>
  </conditionalFormatting>
  <conditionalFormatting sqref="F11:F18">
    <cfRule type="expression" dxfId="3" priority="1" stopIfTrue="1">
      <formula>AND(F11&lt;=NOW(),COUNT(H11:I11)=0)</formula>
    </cfRule>
    <cfRule type="expression" dxfId="2" priority="2" stopIfTrue="1">
      <formula>AND(F11&lt;=NOW(),COUNT(H11:I11)&gt;0,G11="")</formula>
    </cfRule>
  </conditionalFormatting>
  <conditionalFormatting sqref="J11:J18">
    <cfRule type="cellIs" dxfId="1" priority="3" stopIfTrue="1" operator="lessThanOrEqual">
      <formula>NOW()</formula>
    </cfRule>
  </conditionalFormatting>
  <conditionalFormatting sqref="N2:N51">
    <cfRule type="expression" dxfId="0" priority="21" stopIfTrue="1">
      <formula>IF(AND(ROW()&gt;TRUNC(#REF!)+1,$N2&lt;&gt;"--"), $N2&lt;(OFFSET($N2,TRUNC(#REF!) * -1,0,1,1)+((#REF!-TRUNC(#REF!))*1000)),FALSE)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TASCO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Hellums</dc:creator>
  <cp:lastModifiedBy>Kim Hellums</cp:lastModifiedBy>
  <dcterms:created xsi:type="dcterms:W3CDTF">2016-11-11T20:07:24Z</dcterms:created>
  <dcterms:modified xsi:type="dcterms:W3CDTF">2016-11-11T20:29:07Z</dcterms:modified>
</cp:coreProperties>
</file>